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644" windowHeight="9156"/>
  </bookViews>
  <sheets>
    <sheet name="出願者一覧表" sheetId="9" r:id="rId1"/>
    <sheet name="学校情報" sheetId="10" state="hidden" r:id="rId2"/>
  </sheets>
  <definedNames>
    <definedName name="_xlnm._FilterDatabase" localSheetId="1" hidden="1">学校情報!$A$36:$BL$606</definedName>
    <definedName name="_xlnm._FilterDatabase" localSheetId="0" hidden="1">出願者一覧表!$B$8:$N$18</definedName>
    <definedName name="_xlnm.Print_Area" localSheetId="1">学校情報!$A$37:$E$606</definedName>
    <definedName name="_xlnm.Print_Area" localSheetId="0">出願者一覧表!$A$1:$N$19</definedName>
    <definedName name="オホーツク">学校情報!$L$3:$L$6</definedName>
    <definedName name="学級種別">学校情報!$H$38:$H$50</definedName>
    <definedName name="管内">学校情報!$B$2:$P$2</definedName>
    <definedName name="区分">学校情報!$J$38:$J$39</definedName>
    <definedName name="空知">学校情報!$B$3:$B$6</definedName>
    <definedName name="釧路">学校情報!$N$3:$N$4</definedName>
    <definedName name="後志">学校情報!$D$3:$D$5</definedName>
    <definedName name="根室">学校情報!$O$3:$O$4</definedName>
    <definedName name="札幌市">学校情報!$P$3:$P$4</definedName>
    <definedName name="札幌市立山の手養護学校">学校情報!$C$597:$C$598</definedName>
    <definedName name="札幌市立北翔養護学校">学校情報!$C$577</definedName>
    <definedName name="市立札幌みなみの杜高等支援学校">学校情報!$C$279</definedName>
    <definedName name="市立札幌豊明高等支援学校">学校情報!$C$270:$C$274</definedName>
    <definedName name="宗谷">学校情報!$K$3</definedName>
    <definedName name="十勝">学校情報!$M$3:$M$6</definedName>
    <definedName name="障害種別名">学校情報!$I$38:$I$42</definedName>
    <definedName name="上川">学校情報!$I$3:$I$7</definedName>
    <definedName name="性別">学校情報!$K$38:$K$39</definedName>
    <definedName name="石狩">学校情報!$C$3:$C$16</definedName>
    <definedName name="胆振">学校情報!$E$3:$E$4</definedName>
    <definedName name="渡島">学校情報!$G$3:$G$6</definedName>
    <definedName name="日高">学校情報!$F$3:$F$4</definedName>
    <definedName name="北海道旭川高等支援学校">学校情報!$C$180:$C$183</definedName>
    <definedName name="北海道旭川養護学校">学校情報!$C$551:$C$552</definedName>
    <definedName name="北海道伊達高等養護学校">学校情報!$C$144:$C$149</definedName>
    <definedName name="北海道雨竜高等養護学校">学校情報!$C$74:$C$78</definedName>
    <definedName name="北海道岩見沢高等養護学校">学校情報!$C$506:$C$509</definedName>
    <definedName name="北海道釧路養護学校">学校情報!$C$487:$C$489</definedName>
    <definedName name="北海道釧路鶴野支援学校">学校情報!$C$252:$C$257</definedName>
    <definedName name="北海道高等聾学校">学校情報!$C$56:$C$60</definedName>
    <definedName name="北海道高等聾学校・専攻科">学校情報!$C$64</definedName>
    <definedName name="北海道今金高等養護学校">学校情報!$C$171:$C$173</definedName>
    <definedName name="北海道札幌あいの里高等支援学校">学校情報!$C$101:$C$106</definedName>
    <definedName name="北海道札幌稲穂高等支援学校">学校情報!$C$92:$C$96</definedName>
    <definedName name="北海道札幌高等養護学校">学校情報!$C$83:$C$87</definedName>
    <definedName name="北海道札幌視覚支援学校">学校情報!$C$38:$C$39</definedName>
    <definedName name="北海道札幌視覚支援学校・専攻科">学校情報!$C$46:$C$47</definedName>
    <definedName name="北海道札幌伏見支援学校">学校情報!$C$343:$C$344</definedName>
    <definedName name="北海道札幌伏見支援学校もなみ学園分校">学校情報!$C$352:$C$353</definedName>
    <definedName name="北海道札幌養護学校共栄分校">学校情報!$C$325:$C$326</definedName>
    <definedName name="北海道札幌養護学校白桜高等学園">学校情報!$C$316:$C$318</definedName>
    <definedName name="北海道七飯養護学校">学校情報!$C$406:$C$408</definedName>
    <definedName name="北海道七飯養護学校おしま学園分校">学校情報!$C$415:$C$416</definedName>
    <definedName name="北海道室蘭養護学校">学校情報!$C$379:$C$381</definedName>
    <definedName name="北海道手稲養護学校">学校情報!$C$524:$C$526</definedName>
    <definedName name="北海道小樽高等支援学校">学校情報!$C$135:$C$139</definedName>
    <definedName name="北海道小平高等養護学校">学校情報!$C$208:$C$209</definedName>
    <definedName name="北海道新篠津高等養護学校">学校情報!$C$127:$C$132</definedName>
    <definedName name="北海道新得高等支援学校">学校情報!$C$226:$C$227</definedName>
    <definedName name="北海道真駒内養護学校">学校情報!$C$515:$C$516</definedName>
    <definedName name="北海道星置養護学校ほしみ高等学園">学校情報!$C$334:$C$336</definedName>
    <definedName name="北海道千歳高等支援学校">学校情報!$C$110:$C$111</definedName>
    <definedName name="北海道帯広養護学校">学校情報!$C$478:$C$480</definedName>
    <definedName name="北海道鷹栖養護学校">学校情報!$C$424:$C$425</definedName>
    <definedName name="北海道拓北養護学校">学校情報!$C$533:$C$534</definedName>
    <definedName name="北海道稚内養護学校">学校情報!$C$442:$C$444</definedName>
    <definedName name="北海道中札内高等養護学校">学校情報!$C$235:$C$240</definedName>
    <definedName name="北海道中札内高等養護学校幕別分校">学校情報!$C$243</definedName>
    <definedName name="北海道中標津支援学校職業学科">学校情報!$C$261:$C$265</definedName>
    <definedName name="北海道中標津支援学校普通科">学校情報!$C$496</definedName>
    <definedName name="北海道東川養護学校">学校情報!$C$433:$C$435</definedName>
    <definedName name="北海道南幌養護学校">学校情報!$C$307:$C$308</definedName>
    <definedName name="北海道白樺高等養護学校">学校情報!$C$119:$C$124</definedName>
    <definedName name="北海道白糠養護学校">学校情報!$C$568</definedName>
    <definedName name="北海道函館高等支援学校">学校情報!$C$153:$C$156</definedName>
    <definedName name="北海道函館養護学校">学校情報!$C$542:$C$543</definedName>
    <definedName name="北海道八雲養護学校">学校情報!$C$588:$C$589</definedName>
    <definedName name="北海道美唄養護学校">学校情報!$C$298:$C$300</definedName>
    <definedName name="北海道美深高等養護学校">学校情報!$C$190:$C$194</definedName>
    <definedName name="北海道美深高等養護学校あいべつ校">学校情報!$C$199</definedName>
    <definedName name="北海道平取養護学校">学校情報!$C$388:$C$390</definedName>
    <definedName name="北海道平取養護学校静内ペテカリの園分校">学校情報!$C$397:$C$398</definedName>
    <definedName name="北海道北見支援学校">学校情報!$C$451:$C$453</definedName>
    <definedName name="北海道北斗高等支援学校">学校情報!$C$162:$C$163</definedName>
    <definedName name="北海道網走養護学校">学校情報!$C$559:$C$560</definedName>
    <definedName name="北海道紋別高等養護学校">学校情報!$C$217:$C$221</definedName>
    <definedName name="北海道紋別養護学校">学校情報!$C$460:$C$462</definedName>
    <definedName name="北海道紋別養護学校ひまわり学園分校">学校情報!$C$469:$C$470</definedName>
    <definedName name="北海道夕張高等養護学校">学校情報!$C$289:$C$290</definedName>
    <definedName name="北海道余市養護学校">学校情報!$C$361:$C$363</definedName>
    <definedName name="北海道余市養護学校しりべし学園分校">学校情報!$C$370:$C$371</definedName>
    <definedName name="名簿の種類">学校情報!$G$38:$G$42</definedName>
    <definedName name="留萌">学校情報!$J$3</definedName>
    <definedName name="檜山">学校情報!$H$3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0" i="10" l="1"/>
  <c r="D210" i="10"/>
  <c r="D220" i="10"/>
  <c r="D219" i="10"/>
  <c r="D503" i="10" l="1"/>
  <c r="E503" i="10"/>
  <c r="D496" i="10"/>
  <c r="E386" i="10"/>
  <c r="D381" i="10"/>
  <c r="D316" i="10"/>
  <c r="D59" i="10"/>
  <c r="D60" i="10"/>
  <c r="D58" i="10"/>
  <c r="D217" i="10" l="1"/>
  <c r="D218" i="10"/>
  <c r="E413" i="10"/>
  <c r="D408" i="10"/>
  <c r="D105" i="10"/>
  <c r="E108" i="10"/>
  <c r="D83" i="10"/>
  <c r="E241" i="10"/>
  <c r="E268" i="10"/>
  <c r="D265" i="10"/>
  <c r="D264" i="10"/>
  <c r="D263" i="10"/>
  <c r="D262" i="10"/>
  <c r="D261" i="10"/>
  <c r="E259" i="10"/>
  <c r="D256" i="10"/>
  <c r="D254" i="10"/>
  <c r="D252" i="10"/>
  <c r="D253" i="10"/>
  <c r="D255" i="10"/>
  <c r="D257" i="10"/>
  <c r="D235" i="10"/>
  <c r="E224" i="10"/>
  <c r="E160" i="10"/>
  <c r="D156" i="10"/>
  <c r="D155" i="10"/>
  <c r="D154" i="10"/>
  <c r="D153" i="10"/>
  <c r="E99" i="10"/>
  <c r="E125" i="10"/>
  <c r="E117" i="10"/>
  <c r="E133" i="10"/>
  <c r="E604" i="10" l="1"/>
  <c r="D604" i="10"/>
  <c r="D598" i="10"/>
  <c r="D597" i="10"/>
  <c r="E595" i="10"/>
  <c r="D595" i="10"/>
  <c r="D589" i="10"/>
  <c r="D588" i="10"/>
  <c r="E586" i="10"/>
  <c r="E605" i="10" s="1"/>
  <c r="D586" i="10"/>
  <c r="E584" i="10"/>
  <c r="D584" i="10"/>
  <c r="D577" i="10"/>
  <c r="E575" i="10"/>
  <c r="D575" i="10"/>
  <c r="D568" i="10"/>
  <c r="E566" i="10"/>
  <c r="D566" i="10"/>
  <c r="D560" i="10"/>
  <c r="D559" i="10"/>
  <c r="E557" i="10"/>
  <c r="D557" i="10"/>
  <c r="D552" i="10"/>
  <c r="D551" i="10"/>
  <c r="E549" i="10"/>
  <c r="D549" i="10"/>
  <c r="D543" i="10"/>
  <c r="D542" i="10"/>
  <c r="E540" i="10"/>
  <c r="D540" i="10"/>
  <c r="D534" i="10"/>
  <c r="D533" i="10"/>
  <c r="E531" i="10"/>
  <c r="D531" i="10"/>
  <c r="D527" i="10"/>
  <c r="D526" i="10"/>
  <c r="D525" i="10"/>
  <c r="D524" i="10"/>
  <c r="E522" i="10"/>
  <c r="D522" i="10"/>
  <c r="D516" i="10"/>
  <c r="D515" i="10"/>
  <c r="E513" i="10"/>
  <c r="D513" i="10"/>
  <c r="D509" i="10"/>
  <c r="D508" i="10"/>
  <c r="D507" i="10"/>
  <c r="D506" i="10"/>
  <c r="E494" i="10"/>
  <c r="D494" i="10"/>
  <c r="D489" i="10"/>
  <c r="D488" i="10"/>
  <c r="D487" i="10"/>
  <c r="E485" i="10"/>
  <c r="D485" i="10"/>
  <c r="D480" i="10"/>
  <c r="D479" i="10"/>
  <c r="D478" i="10"/>
  <c r="E476" i="10"/>
  <c r="D476" i="10"/>
  <c r="D470" i="10"/>
  <c r="D469" i="10"/>
  <c r="E467" i="10"/>
  <c r="D467" i="10"/>
  <c r="D462" i="10"/>
  <c r="D461" i="10"/>
  <c r="D460" i="10"/>
  <c r="E458" i="10"/>
  <c r="D458" i="10"/>
  <c r="D453" i="10"/>
  <c r="D452" i="10"/>
  <c r="D451" i="10"/>
  <c r="E449" i="10"/>
  <c r="D449" i="10"/>
  <c r="D444" i="10"/>
  <c r="D443" i="10"/>
  <c r="D442" i="10"/>
  <c r="E440" i="10"/>
  <c r="D440" i="10"/>
  <c r="D435" i="10"/>
  <c r="D434" i="10"/>
  <c r="D433" i="10"/>
  <c r="E431" i="10"/>
  <c r="D431" i="10"/>
  <c r="D425" i="10"/>
  <c r="D424" i="10"/>
  <c r="E422" i="10"/>
  <c r="D416" i="10"/>
  <c r="D415" i="10"/>
  <c r="D407" i="10"/>
  <c r="D406" i="10"/>
  <c r="E404" i="10"/>
  <c r="D404" i="10"/>
  <c r="D398" i="10"/>
  <c r="D397" i="10"/>
  <c r="E395" i="10"/>
  <c r="D395" i="10"/>
  <c r="D390" i="10"/>
  <c r="D389" i="10"/>
  <c r="D388" i="10"/>
  <c r="D386" i="10"/>
  <c r="D380" i="10"/>
  <c r="D379" i="10"/>
  <c r="E377" i="10"/>
  <c r="D371" i="10"/>
  <c r="D370" i="10"/>
  <c r="E368" i="10"/>
  <c r="D363" i="10"/>
  <c r="D362" i="10"/>
  <c r="D361" i="10"/>
  <c r="E341" i="10"/>
  <c r="D336" i="10"/>
  <c r="D335" i="10"/>
  <c r="D334" i="10"/>
  <c r="E359" i="10"/>
  <c r="D353" i="10"/>
  <c r="D352" i="10"/>
  <c r="E350" i="10"/>
  <c r="D344" i="10"/>
  <c r="D343" i="10"/>
  <c r="E332" i="10"/>
  <c r="D326" i="10"/>
  <c r="D325" i="10"/>
  <c r="E323" i="10"/>
  <c r="D318" i="10"/>
  <c r="D317" i="10"/>
  <c r="E314" i="10"/>
  <c r="D314" i="10"/>
  <c r="D308" i="10"/>
  <c r="D307" i="10"/>
  <c r="E305" i="10"/>
  <c r="D305" i="10"/>
  <c r="D300" i="10"/>
  <c r="D299" i="10"/>
  <c r="D298" i="10"/>
  <c r="E296" i="10"/>
  <c r="D289" i="10"/>
  <c r="E286" i="10"/>
  <c r="D279" i="10"/>
  <c r="E277" i="10"/>
  <c r="D274" i="10"/>
  <c r="D273" i="10"/>
  <c r="D272" i="10"/>
  <c r="D271" i="10"/>
  <c r="D270" i="10"/>
  <c r="E250" i="10"/>
  <c r="D243" i="10"/>
  <c r="D240" i="10"/>
  <c r="D239" i="10"/>
  <c r="D238" i="10"/>
  <c r="D237" i="10"/>
  <c r="D236" i="10"/>
  <c r="E233" i="10"/>
  <c r="D227" i="10"/>
  <c r="D226" i="10"/>
  <c r="E215" i="10"/>
  <c r="D209" i="10"/>
  <c r="D208" i="10"/>
  <c r="E206" i="10"/>
  <c r="D199" i="10"/>
  <c r="E197" i="10"/>
  <c r="D194" i="10"/>
  <c r="D193" i="10"/>
  <c r="D192" i="10"/>
  <c r="D191" i="10"/>
  <c r="D190" i="10"/>
  <c r="E188" i="10"/>
  <c r="D183" i="10"/>
  <c r="D182" i="10"/>
  <c r="D181" i="10"/>
  <c r="D180" i="10"/>
  <c r="E178" i="10"/>
  <c r="D173" i="10"/>
  <c r="D172" i="10"/>
  <c r="D171" i="10"/>
  <c r="E169" i="10"/>
  <c r="D163" i="10"/>
  <c r="D162" i="10"/>
  <c r="E151" i="10"/>
  <c r="D149" i="10"/>
  <c r="D148" i="10"/>
  <c r="D147" i="10"/>
  <c r="D146" i="10"/>
  <c r="D145" i="10"/>
  <c r="D144" i="10"/>
  <c r="E142" i="10"/>
  <c r="D139" i="10"/>
  <c r="D138" i="10"/>
  <c r="D137" i="10"/>
  <c r="D136" i="10"/>
  <c r="D135" i="10"/>
  <c r="D132" i="10"/>
  <c r="D131" i="10"/>
  <c r="D130" i="10"/>
  <c r="D129" i="10"/>
  <c r="D128" i="10"/>
  <c r="D127" i="10"/>
  <c r="D124" i="10"/>
  <c r="D123" i="10"/>
  <c r="D122" i="10"/>
  <c r="D121" i="10"/>
  <c r="D120" i="10"/>
  <c r="D119" i="10"/>
  <c r="D111" i="10"/>
  <c r="D110" i="10"/>
  <c r="D106" i="10"/>
  <c r="D104" i="10"/>
  <c r="D103" i="10"/>
  <c r="D102" i="10"/>
  <c r="D101" i="10"/>
  <c r="D96" i="10"/>
  <c r="D95" i="10"/>
  <c r="D94" i="10"/>
  <c r="D93" i="10"/>
  <c r="D92" i="10"/>
  <c r="E90" i="10"/>
  <c r="D87" i="10"/>
  <c r="D86" i="10"/>
  <c r="D85" i="10"/>
  <c r="D84" i="10"/>
  <c r="E81" i="10"/>
  <c r="D78" i="10"/>
  <c r="D77" i="10"/>
  <c r="D76" i="10"/>
  <c r="D75" i="10"/>
  <c r="D74" i="10"/>
  <c r="E71" i="10"/>
  <c r="E72" i="10" s="1"/>
  <c r="D64" i="10"/>
  <c r="D57" i="10"/>
  <c r="D56" i="10"/>
  <c r="E53" i="10"/>
  <c r="E54" i="10" s="1"/>
  <c r="D47" i="10"/>
  <c r="D46" i="10"/>
  <c r="D39" i="10"/>
  <c r="D38" i="10"/>
  <c r="E585" i="10" l="1"/>
  <c r="E504" i="10"/>
  <c r="E287" i="10"/>
  <c r="E606" i="10" l="1"/>
</calcChain>
</file>

<file path=xl/comments1.xml><?xml version="1.0" encoding="utf-8"?>
<comments xmlns="http://schemas.openxmlformats.org/spreadsheetml/2006/main">
  <authors>
    <author>作成者</author>
  </authors>
  <commentList>
    <comment ref="D10" authorId="0" shapeId="0">
      <text>
        <r>
          <rPr>
            <sz val="9"/>
            <color indexed="81"/>
            <rFont val="MS P ゴシック"/>
            <family val="3"/>
            <charset val="128"/>
          </rPr>
          <t>管内をプルダウンリストから選択していください。</t>
        </r>
      </text>
    </comment>
    <comment ref="D11" authorId="0" shapeId="0">
      <text>
        <r>
          <rPr>
            <sz val="9"/>
            <color indexed="81"/>
            <rFont val="MS P ゴシック"/>
            <family val="3"/>
            <charset val="128"/>
          </rPr>
          <t xml:space="preserve">出願する学校をプルダウンリストから選択してください。
</t>
        </r>
      </text>
    </comment>
    <comment ref="D14" authorId="0" shapeId="0">
      <text>
        <r>
          <rPr>
            <b/>
            <sz val="9"/>
            <color indexed="81"/>
            <rFont val="MS P ゴシック"/>
            <family val="3"/>
            <charset val="128"/>
          </rPr>
          <t>第１志望の学科をプルダウンリストから選択してください。</t>
        </r>
      </text>
    </comment>
  </commentList>
</comments>
</file>

<file path=xl/sharedStrings.xml><?xml version="1.0" encoding="utf-8"?>
<sst xmlns="http://schemas.openxmlformats.org/spreadsheetml/2006/main" count="1074" uniqueCount="345">
  <si>
    <t>備考</t>
    <rPh sb="0" eb="2">
      <t>ビコウ</t>
    </rPh>
    <phoneticPr fontId="1"/>
  </si>
  <si>
    <t>学校名</t>
    <rPh sb="0" eb="3">
      <t>ガッコウメイ</t>
    </rPh>
    <phoneticPr fontId="1"/>
  </si>
  <si>
    <t>様</t>
    <rPh sb="0" eb="1">
      <t>サマ</t>
    </rPh>
    <phoneticPr fontId="1"/>
  </si>
  <si>
    <t>記</t>
    <rPh sb="0" eb="1">
      <t>キ</t>
    </rPh>
    <phoneticPr fontId="1"/>
  </si>
  <si>
    <t>番号</t>
    <rPh sb="0" eb="2">
      <t>バンゴウ</t>
    </rPh>
    <phoneticPr fontId="1"/>
  </si>
  <si>
    <t>第１志望</t>
    <rPh sb="0" eb="1">
      <t>ダイ</t>
    </rPh>
    <rPh sb="2" eb="4">
      <t>シボウ</t>
    </rPh>
    <phoneticPr fontId="1"/>
  </si>
  <si>
    <t>出願者氏名</t>
    <rPh sb="0" eb="2">
      <t>シュツガン</t>
    </rPh>
    <rPh sb="2" eb="3">
      <t>シャ</t>
    </rPh>
    <rPh sb="3" eb="5">
      <t>シメイ</t>
    </rPh>
    <phoneticPr fontId="1"/>
  </si>
  <si>
    <t>性別</t>
    <rPh sb="0" eb="2">
      <t>セイベツ</t>
    </rPh>
    <phoneticPr fontId="1"/>
  </si>
  <si>
    <t>出願先</t>
    <rPh sb="0" eb="2">
      <t>シュツガン</t>
    </rPh>
    <rPh sb="2" eb="3">
      <t>サキ</t>
    </rPh>
    <phoneticPr fontId="1"/>
  </si>
  <si>
    <t>所在地</t>
    <rPh sb="0" eb="3">
      <t>ショザイチ</t>
    </rPh>
    <phoneticPr fontId="1"/>
  </si>
  <si>
    <t>○○○ー○○○○</t>
    <phoneticPr fontId="1"/>
  </si>
  <si>
    <t>校長名</t>
    <rPh sb="0" eb="2">
      <t>コウチョウ</t>
    </rPh>
    <rPh sb="2" eb="3">
      <t>メイ</t>
    </rPh>
    <phoneticPr fontId="1"/>
  </si>
  <si>
    <t>印</t>
    <rPh sb="0" eb="1">
      <t>イン</t>
    </rPh>
    <phoneticPr fontId="1"/>
  </si>
  <si>
    <t>電話</t>
    <rPh sb="0" eb="2">
      <t>デンワ</t>
    </rPh>
    <phoneticPr fontId="1"/>
  </si>
  <si>
    <t>管内</t>
  </si>
  <si>
    <t>空知</t>
  </si>
  <si>
    <t>石狩</t>
  </si>
  <si>
    <t>後志</t>
  </si>
  <si>
    <t>胆振</t>
  </si>
  <si>
    <t>日高</t>
  </si>
  <si>
    <t>渡島</t>
  </si>
  <si>
    <t>檜山</t>
  </si>
  <si>
    <t>上川</t>
  </si>
  <si>
    <t>留萌</t>
  </si>
  <si>
    <t>宗谷</t>
  </si>
  <si>
    <t>オホーツク</t>
  </si>
  <si>
    <t>十勝</t>
  </si>
  <si>
    <t>釧路</t>
  </si>
  <si>
    <t>根室</t>
  </si>
  <si>
    <t>札幌市</t>
  </si>
  <si>
    <t>北海道美唄養護学校</t>
  </si>
  <si>
    <t>北海道札幌視覚支援学校</t>
    <rPh sb="3" eb="5">
      <t>サッポロ</t>
    </rPh>
    <rPh sb="5" eb="7">
      <t>シカク</t>
    </rPh>
    <rPh sb="7" eb="9">
      <t>シエン</t>
    </rPh>
    <phoneticPr fontId="8"/>
  </si>
  <si>
    <t>北海道高等聾学校</t>
  </si>
  <si>
    <t>北海道室蘭養護学校</t>
  </si>
  <si>
    <t>北海道平取養護学校</t>
  </si>
  <si>
    <t>北海道七飯養護学校</t>
  </si>
  <si>
    <t>北海道今金高等養護学校</t>
  </si>
  <si>
    <t>北海道鷹栖養護学校</t>
  </si>
  <si>
    <t>北海道小平高等養護学校</t>
  </si>
  <si>
    <t>北海道稚内養護学校</t>
  </si>
  <si>
    <t>北海道北見支援学校</t>
  </si>
  <si>
    <t>北海道帯広養護学校</t>
  </si>
  <si>
    <t>北海道釧路鶴野支援学校</t>
    <phoneticPr fontId="8"/>
  </si>
  <si>
    <t>札幌市立北翔養護学校</t>
  </si>
  <si>
    <t>北海道南幌養護学校</t>
  </si>
  <si>
    <t>北海道高等聾学校・専攻科</t>
  </si>
  <si>
    <t>北海道伊達高等養護学校</t>
  </si>
  <si>
    <t>北海道平取養護学校静内ペテカリの園分校</t>
  </si>
  <si>
    <t>北海道七飯養護学校おしま学園分校</t>
  </si>
  <si>
    <t>北海道東川養護学校</t>
  </si>
  <si>
    <t>北海道紋別養護学校</t>
  </si>
  <si>
    <t>北海道中札内高等養護学校</t>
  </si>
  <si>
    <t>北海道釧路養護学校</t>
    <phoneticPr fontId="8"/>
  </si>
  <si>
    <t>札幌市立山の手養護学校</t>
  </si>
  <si>
    <t>北海道雨竜高等養護学校</t>
  </si>
  <si>
    <t>北海道小樽高等支援学校</t>
    <phoneticPr fontId="8"/>
  </si>
  <si>
    <t>北海道旭川養護学校</t>
  </si>
  <si>
    <t>北海道紋別養護学校ひまわり学園分校</t>
  </si>
  <si>
    <t>北海道中札内高等養護学校幕別分校</t>
  </si>
  <si>
    <t>市立札幌豊明高等支援学校</t>
    <rPh sb="0" eb="2">
      <t>イチリツ</t>
    </rPh>
    <rPh sb="2" eb="4">
      <t>サッポロ</t>
    </rPh>
    <rPh sb="8" eb="10">
      <t>シエン</t>
    </rPh>
    <phoneticPr fontId="8"/>
  </si>
  <si>
    <t>北海道岩見沢高等養護学校</t>
  </si>
  <si>
    <t>北海道札幌養護学校共栄分校</t>
  </si>
  <si>
    <t>北海道余市養護学校</t>
  </si>
  <si>
    <t>北海道北斗高等支援学校</t>
    <rPh sb="0" eb="3">
      <t>ホッカイドウ</t>
    </rPh>
    <rPh sb="3" eb="11">
      <t>ホクトコウトウシエ</t>
    </rPh>
    <phoneticPr fontId="8"/>
  </si>
  <si>
    <t>北海道美深高等養護学校</t>
  </si>
  <si>
    <t>北海道網走養護学校</t>
  </si>
  <si>
    <t>北海道新得高等支援学校</t>
    <rPh sb="0" eb="3">
      <t>ホッカイドウ</t>
    </rPh>
    <rPh sb="3" eb="5">
      <t>シントク</t>
    </rPh>
    <rPh sb="5" eb="7">
      <t>コウトウ</t>
    </rPh>
    <rPh sb="7" eb="9">
      <t>シエン</t>
    </rPh>
    <rPh sb="9" eb="11">
      <t>ガッコウ</t>
    </rPh>
    <phoneticPr fontId="8"/>
  </si>
  <si>
    <t>市立札幌みなみの杜高等支援学校</t>
    <rPh sb="0" eb="2">
      <t>イチリツ</t>
    </rPh>
    <rPh sb="2" eb="4">
      <t>サッポロ</t>
    </rPh>
    <rPh sb="8" eb="9">
      <t>モリ</t>
    </rPh>
    <rPh sb="9" eb="11">
      <t>コウトウ</t>
    </rPh>
    <rPh sb="11" eb="13">
      <t>シエン</t>
    </rPh>
    <rPh sb="13" eb="15">
      <t>ガッコウ</t>
    </rPh>
    <phoneticPr fontId="8"/>
  </si>
  <si>
    <t>北海道夕張高等養護学校</t>
  </si>
  <si>
    <t>北海道札幌伏見支援学校</t>
    <rPh sb="0" eb="3">
      <t>ホッカイドウ</t>
    </rPh>
    <rPh sb="3" eb="5">
      <t>サッポロ</t>
    </rPh>
    <rPh sb="5" eb="7">
      <t>フシミ</t>
    </rPh>
    <rPh sb="7" eb="9">
      <t>シエン</t>
    </rPh>
    <rPh sb="9" eb="11">
      <t>ガッコウ</t>
    </rPh>
    <phoneticPr fontId="8"/>
  </si>
  <si>
    <t>北海道余市養護学校しりべし学園分校</t>
  </si>
  <si>
    <t>北海道函館養護学校</t>
  </si>
  <si>
    <t>北海道美深高等養護学校あいべつ校</t>
    <rPh sb="15" eb="16">
      <t>コウ</t>
    </rPh>
    <phoneticPr fontId="8"/>
  </si>
  <si>
    <t>北海道紋別高等養護学校</t>
  </si>
  <si>
    <t>北海道札幌伏見支援学校もなみ学園分校</t>
    <rPh sb="5" eb="7">
      <t>フシミ</t>
    </rPh>
    <rPh sb="7" eb="9">
      <t>シエン</t>
    </rPh>
    <phoneticPr fontId="8"/>
  </si>
  <si>
    <t>北海道八雲養護学校</t>
  </si>
  <si>
    <t>北海道旭川高等支援学校</t>
    <rPh sb="0" eb="3">
      <t>ホッカイドウ</t>
    </rPh>
    <rPh sb="3" eb="5">
      <t>アサヒカワ</t>
    </rPh>
    <rPh sb="5" eb="7">
      <t>コウトウ</t>
    </rPh>
    <rPh sb="7" eb="9">
      <t>シエン</t>
    </rPh>
    <rPh sb="9" eb="11">
      <t>ガッコウ</t>
    </rPh>
    <phoneticPr fontId="8"/>
  </si>
  <si>
    <t>北海道星置養護学校ほしみ高等学園</t>
    <rPh sb="12" eb="14">
      <t>コウトウ</t>
    </rPh>
    <rPh sb="14" eb="16">
      <t>ガクエン</t>
    </rPh>
    <phoneticPr fontId="8"/>
  </si>
  <si>
    <t>北海道真駒内養護学校</t>
  </si>
  <si>
    <t>北海道手稲養護学校</t>
  </si>
  <si>
    <t>北海道拓北養護学校</t>
  </si>
  <si>
    <t>北海道札幌高等養護学校</t>
  </si>
  <si>
    <t>北海道札幌稲穂高等支援学校</t>
  </si>
  <si>
    <t>北海道札幌あいの里高等支援学校</t>
    <rPh sb="0" eb="3">
      <t>ホッカイドウ</t>
    </rPh>
    <rPh sb="3" eb="5">
      <t>サッポロ</t>
    </rPh>
    <rPh sb="8" eb="9">
      <t>サト</t>
    </rPh>
    <rPh sb="9" eb="11">
      <t>コウトウ</t>
    </rPh>
    <rPh sb="11" eb="13">
      <t>シエン</t>
    </rPh>
    <rPh sb="13" eb="15">
      <t>ガッコウ</t>
    </rPh>
    <phoneticPr fontId="8"/>
  </si>
  <si>
    <t>北海道千歳高等支援学校</t>
  </si>
  <si>
    <t>北海道白樺高等養護学校</t>
  </si>
  <si>
    <t>北海道新篠津高等養護学校</t>
  </si>
  <si>
    <t>北海道札幌視覚支援学校</t>
    <phoneticPr fontId="8"/>
  </si>
  <si>
    <t>北海道札幌視覚支援学校・専攻科</t>
    <rPh sb="12" eb="15">
      <t>センコウカ</t>
    </rPh>
    <phoneticPr fontId="8"/>
  </si>
  <si>
    <t>北海道高等聾学校</t>
    <rPh sb="0" eb="3">
      <t>ホッカイドウ</t>
    </rPh>
    <rPh sb="3" eb="5">
      <t>コウトウ</t>
    </rPh>
    <rPh sb="5" eb="6">
      <t>ロウ</t>
    </rPh>
    <rPh sb="6" eb="8">
      <t>ガッコウ</t>
    </rPh>
    <phoneticPr fontId="8"/>
  </si>
  <si>
    <t>北海道高等聾学校・専攻科</t>
    <phoneticPr fontId="8"/>
  </si>
  <si>
    <t>北海道雨竜高等養護学校</t>
    <rPh sb="0" eb="3">
      <t>ホッカイドウ</t>
    </rPh>
    <rPh sb="3" eb="5">
      <t>ウリュウ</t>
    </rPh>
    <rPh sb="5" eb="7">
      <t>コウトウ</t>
    </rPh>
    <rPh sb="7" eb="9">
      <t>ヨウゴ</t>
    </rPh>
    <rPh sb="9" eb="11">
      <t>ガッコウ</t>
    </rPh>
    <phoneticPr fontId="8"/>
  </si>
  <si>
    <t>北海道札幌高等養護学校</t>
    <phoneticPr fontId="8"/>
  </si>
  <si>
    <t>北海道札幌稲穂高等支援学校</t>
    <phoneticPr fontId="8"/>
  </si>
  <si>
    <t>北海道札幌あいの里高等支援学校</t>
    <phoneticPr fontId="8"/>
  </si>
  <si>
    <t>北海道千歳高等支援学校</t>
    <phoneticPr fontId="8"/>
  </si>
  <si>
    <t>北海道白樺高等養護学校</t>
    <phoneticPr fontId="8"/>
  </si>
  <si>
    <t>北海道新篠津高等養護学校</t>
    <phoneticPr fontId="8"/>
  </si>
  <si>
    <t>北海道小樽高等支援学校</t>
    <phoneticPr fontId="8"/>
  </si>
  <si>
    <t>北海道伊達高等養護学校</t>
    <phoneticPr fontId="8"/>
  </si>
  <si>
    <t>北海道北斗高等支援学校</t>
    <phoneticPr fontId="8"/>
  </si>
  <si>
    <t>北海道今金高等養護学校</t>
    <phoneticPr fontId="8"/>
  </si>
  <si>
    <t>北海道旭川高等支援学校</t>
    <phoneticPr fontId="8"/>
  </si>
  <si>
    <t>北海道美深高等養護学校</t>
    <phoneticPr fontId="8"/>
  </si>
  <si>
    <t>北海道美深高等養護学校あいべつ校</t>
    <phoneticPr fontId="8"/>
  </si>
  <si>
    <t>北海道小平高等養護学校</t>
    <phoneticPr fontId="8"/>
  </si>
  <si>
    <t>北海道紋別高等養護学校</t>
    <phoneticPr fontId="8"/>
  </si>
  <si>
    <t>北海道新得高等支援学校</t>
    <phoneticPr fontId="8"/>
  </si>
  <si>
    <t>北海道中札内高等養護学校</t>
    <phoneticPr fontId="8"/>
  </si>
  <si>
    <t>北海道中札内高等養護学校幕別分校</t>
    <phoneticPr fontId="8"/>
  </si>
  <si>
    <t>北海道釧路鶴野支援学校</t>
    <phoneticPr fontId="8"/>
  </si>
  <si>
    <t>市立札幌豊明高等支援学校</t>
    <phoneticPr fontId="8"/>
  </si>
  <si>
    <t>市立札幌みなみの杜高等支援学校</t>
    <phoneticPr fontId="8"/>
  </si>
  <si>
    <t>北海道夕張高等養護学校</t>
    <phoneticPr fontId="8"/>
  </si>
  <si>
    <t>北海道美唄養護学校</t>
    <phoneticPr fontId="8"/>
  </si>
  <si>
    <t>北海道南幌養護学校</t>
    <phoneticPr fontId="8"/>
  </si>
  <si>
    <t>北海道札幌養護学校</t>
    <phoneticPr fontId="8"/>
  </si>
  <si>
    <t>北海道札幌養護学校共栄分校</t>
    <phoneticPr fontId="8"/>
  </si>
  <si>
    <t>北海道札幌伏見支援学校</t>
    <phoneticPr fontId="8"/>
  </si>
  <si>
    <t>北海道札幌伏見支援学校もなみ学園分校</t>
    <phoneticPr fontId="8"/>
  </si>
  <si>
    <t>北海道星置養護学校ほしみ高等学園</t>
    <phoneticPr fontId="8"/>
  </si>
  <si>
    <t>北海道余市養護学校</t>
    <phoneticPr fontId="8"/>
  </si>
  <si>
    <t>北海道余市養護学校しりべし学園分校</t>
    <phoneticPr fontId="8"/>
  </si>
  <si>
    <t>北海道釧路養護学校</t>
  </si>
  <si>
    <t>北海道白糠養護学校</t>
  </si>
  <si>
    <t>普通科</t>
  </si>
  <si>
    <t>理療科</t>
    <rPh sb="0" eb="2">
      <t>リリョウ</t>
    </rPh>
    <rPh sb="2" eb="3">
      <t>カ</t>
    </rPh>
    <phoneticPr fontId="8"/>
  </si>
  <si>
    <t>情報デザイン科</t>
    <rPh sb="0" eb="2">
      <t>ジョウホウ</t>
    </rPh>
    <rPh sb="6" eb="7">
      <t>カ</t>
    </rPh>
    <phoneticPr fontId="8"/>
  </si>
  <si>
    <t>農業科</t>
  </si>
  <si>
    <t>農業科</t>
    <rPh sb="0" eb="3">
      <t>ノウギョウカ</t>
    </rPh>
    <phoneticPr fontId="8"/>
  </si>
  <si>
    <t>生産技術科</t>
    <rPh sb="0" eb="5">
      <t>セイサンギジュツカ</t>
    </rPh>
    <phoneticPr fontId="8"/>
  </si>
  <si>
    <t>普通科</t>
    <rPh sb="0" eb="3">
      <t>フツウカ</t>
    </rPh>
    <phoneticPr fontId="8"/>
  </si>
  <si>
    <t>園芸科</t>
    <rPh sb="0" eb="3">
      <t>エンゲイカ</t>
    </rPh>
    <phoneticPr fontId="8"/>
  </si>
  <si>
    <t>環境・流通サポート科</t>
  </si>
  <si>
    <t>産業総合科</t>
    <rPh sb="0" eb="2">
      <t>サンギョウ</t>
    </rPh>
    <rPh sb="2" eb="5">
      <t>ソウゴウカ</t>
    </rPh>
    <phoneticPr fontId="8"/>
  </si>
  <si>
    <t>園芸科</t>
    <rPh sb="0" eb="2">
      <t>エンゲイ</t>
    </rPh>
    <rPh sb="2" eb="3">
      <t>カ</t>
    </rPh>
    <phoneticPr fontId="8"/>
  </si>
  <si>
    <t>木工科</t>
  </si>
  <si>
    <t>産業総合科</t>
  </si>
  <si>
    <t>流通サービス科</t>
    <rPh sb="0" eb="2">
      <t>リュウツウ</t>
    </rPh>
    <rPh sb="6" eb="7">
      <t>カ</t>
    </rPh>
    <phoneticPr fontId="8"/>
  </si>
  <si>
    <t>普通科（職業コース）</t>
    <phoneticPr fontId="8"/>
  </si>
  <si>
    <t>普通科(肢体・重複)</t>
    <rPh sb="4" eb="6">
      <t>シタイ</t>
    </rPh>
    <phoneticPr fontId="8"/>
  </si>
  <si>
    <t>保健理療科</t>
    <rPh sb="0" eb="2">
      <t>ホケン</t>
    </rPh>
    <rPh sb="2" eb="4">
      <t>リリョウ</t>
    </rPh>
    <rPh sb="4" eb="5">
      <t>カ</t>
    </rPh>
    <phoneticPr fontId="8"/>
  </si>
  <si>
    <t>窯業科</t>
    <rPh sb="0" eb="2">
      <t>ヨウギョウ</t>
    </rPh>
    <rPh sb="2" eb="3">
      <t>カ</t>
    </rPh>
    <phoneticPr fontId="8"/>
  </si>
  <si>
    <t>木工科</t>
    <rPh sb="0" eb="2">
      <t>モッコウ</t>
    </rPh>
    <rPh sb="2" eb="3">
      <t>カ</t>
    </rPh>
    <phoneticPr fontId="8"/>
  </si>
  <si>
    <t>環境・流通サポート科</t>
    <rPh sb="0" eb="2">
      <t>カンキョウ</t>
    </rPh>
    <rPh sb="3" eb="5">
      <t>リュウツウ</t>
    </rPh>
    <rPh sb="9" eb="10">
      <t>カ</t>
    </rPh>
    <phoneticPr fontId="8"/>
  </si>
  <si>
    <t>福祉サービス科</t>
    <rPh sb="0" eb="2">
      <t>フクシ</t>
    </rPh>
    <rPh sb="6" eb="7">
      <t>カ</t>
    </rPh>
    <phoneticPr fontId="8"/>
  </si>
  <si>
    <t>窯業科</t>
    <rPh sb="0" eb="3">
      <t>ヨウギョウカ</t>
    </rPh>
    <phoneticPr fontId="8"/>
  </si>
  <si>
    <t>家庭総合科</t>
    <rPh sb="0" eb="2">
      <t>カテイ</t>
    </rPh>
    <rPh sb="2" eb="4">
      <t>ソウゴウ</t>
    </rPh>
    <rPh sb="4" eb="5">
      <t>カ</t>
    </rPh>
    <phoneticPr fontId="8"/>
  </si>
  <si>
    <t>クリーンサービス科</t>
    <rPh sb="8" eb="9">
      <t>カ</t>
    </rPh>
    <phoneticPr fontId="8"/>
  </si>
  <si>
    <t>工業科</t>
  </si>
  <si>
    <t>産業技術科</t>
    <phoneticPr fontId="8"/>
  </si>
  <si>
    <t>木工科</t>
    <rPh sb="0" eb="2">
      <t>モッコウ</t>
    </rPh>
    <rPh sb="2" eb="3">
      <t>カ</t>
    </rPh>
    <phoneticPr fontId="8"/>
  </si>
  <si>
    <t>リサイクルサービス科</t>
    <rPh sb="9" eb="10">
      <t>カ</t>
    </rPh>
    <phoneticPr fontId="8"/>
  </si>
  <si>
    <t>商業科</t>
  </si>
  <si>
    <t>普通科(病弱・重複)</t>
    <phoneticPr fontId="8"/>
  </si>
  <si>
    <t>クリーニング科</t>
  </si>
  <si>
    <t>被服デザイン科</t>
    <rPh sb="0" eb="2">
      <t>ヒフク</t>
    </rPh>
    <rPh sb="6" eb="7">
      <t>カ</t>
    </rPh>
    <phoneticPr fontId="8"/>
  </si>
  <si>
    <t>工業科</t>
    <phoneticPr fontId="8"/>
  </si>
  <si>
    <t>クリーニング科</t>
    <phoneticPr fontId="8"/>
  </si>
  <si>
    <t>工芸ものづくり科</t>
    <rPh sb="0" eb="2">
      <t>コウゲイ</t>
    </rPh>
    <rPh sb="7" eb="8">
      <t>カ</t>
    </rPh>
    <phoneticPr fontId="8"/>
  </si>
  <si>
    <t>生活科学科</t>
  </si>
  <si>
    <t>生活情報科</t>
    <rPh sb="0" eb="4">
      <t>セイカツジョウホウ</t>
    </rPh>
    <rPh sb="4" eb="5">
      <t>カ</t>
    </rPh>
    <phoneticPr fontId="8"/>
  </si>
  <si>
    <t>食品デザイン科</t>
    <rPh sb="0" eb="2">
      <t>ショクヒン</t>
    </rPh>
    <rPh sb="6" eb="7">
      <t>カ</t>
    </rPh>
    <phoneticPr fontId="8"/>
  </si>
  <si>
    <t>服飾ものづくり科</t>
    <rPh sb="0" eb="2">
      <t>フクショク</t>
    </rPh>
    <rPh sb="7" eb="8">
      <t>カ</t>
    </rPh>
    <phoneticPr fontId="8"/>
  </si>
  <si>
    <t>クリーニング科</t>
    <rPh sb="6" eb="7">
      <t>カ</t>
    </rPh>
    <phoneticPr fontId="8"/>
  </si>
  <si>
    <t>学科別定員状況</t>
  </si>
  <si>
    <t>名簿の種類</t>
  </si>
  <si>
    <t>学級種別</t>
  </si>
  <si>
    <t>障がい種別名</t>
  </si>
  <si>
    <t>区分</t>
  </si>
  <si>
    <t>性別</t>
    <rPh sb="0" eb="2">
      <t>セイベツ</t>
    </rPh>
    <phoneticPr fontId="8"/>
  </si>
  <si>
    <t>《当初出願者》</t>
  </si>
  <si>
    <t>通常の学級</t>
    <phoneticPr fontId="8"/>
  </si>
  <si>
    <t>視覚障がい</t>
  </si>
  <si>
    <t>低い</t>
  </si>
  <si>
    <t>男</t>
    <rPh sb="0" eb="1">
      <t>オトコ</t>
    </rPh>
    <phoneticPr fontId="8"/>
  </si>
  <si>
    <t>《最終出願者》</t>
  </si>
  <si>
    <t>通常の学級（通級）</t>
    <phoneticPr fontId="8"/>
  </si>
  <si>
    <t>聴覚障がい</t>
  </si>
  <si>
    <t>その他</t>
  </si>
  <si>
    <t>女</t>
    <rPh sb="0" eb="1">
      <t>オンナ</t>
    </rPh>
    <phoneticPr fontId="8"/>
  </si>
  <si>
    <t>《受検者》</t>
  </si>
  <si>
    <t>特別支援学級（弱視）</t>
  </si>
  <si>
    <t>知的障がい</t>
  </si>
  <si>
    <t>《合格者》</t>
  </si>
  <si>
    <t>特別支援学級（難聴）</t>
  </si>
  <si>
    <t>肢体不自由</t>
  </si>
  <si>
    <t>《入学者》</t>
  </si>
  <si>
    <t>特別支援学級（知的）</t>
  </si>
  <si>
    <t>病弱・身体虚弱</t>
  </si>
  <si>
    <t>特別支援学級（肢体）</t>
  </si>
  <si>
    <t>特別支援学級（虚弱）</t>
  </si>
  <si>
    <t>特別支援学級（言語）</t>
  </si>
  <si>
    <t>北海道札幌視覚支援学校・専攻科</t>
    <rPh sb="3" eb="5">
      <t>サッポロ</t>
    </rPh>
    <rPh sb="5" eb="7">
      <t>シカク</t>
    </rPh>
    <rPh sb="7" eb="9">
      <t>シエン</t>
    </rPh>
    <phoneticPr fontId="8"/>
  </si>
  <si>
    <t>特別支援学級（自閉・情緒）</t>
  </si>
  <si>
    <t>特別支援学校（普通）</t>
  </si>
  <si>
    <t>特別支援学校（重複）</t>
  </si>
  <si>
    <t>特別支援学校（訪問）</t>
  </si>
  <si>
    <t>計</t>
  </si>
  <si>
    <t>北海道札幌視覚支援学校計</t>
    <rPh sb="3" eb="5">
      <t>サッポロ</t>
    </rPh>
    <rPh sb="5" eb="7">
      <t>シカク</t>
    </rPh>
    <rPh sb="7" eb="9">
      <t>シエン</t>
    </rPh>
    <phoneticPr fontId="8"/>
  </si>
  <si>
    <t>視覚</t>
    <rPh sb="0" eb="2">
      <t>シカク</t>
    </rPh>
    <phoneticPr fontId="8"/>
  </si>
  <si>
    <t>　　視覚障がい校　計</t>
  </si>
  <si>
    <t>計</t>
    <rPh sb="0" eb="1">
      <t>ケイ</t>
    </rPh>
    <phoneticPr fontId="8"/>
  </si>
  <si>
    <t>北海道高等聾学校</t>
    <phoneticPr fontId="8"/>
  </si>
  <si>
    <t>北海道高等聾学校計</t>
  </si>
  <si>
    <t>聴覚</t>
    <rPh sb="0" eb="2">
      <t>チョウカク</t>
    </rPh>
    <phoneticPr fontId="8"/>
  </si>
  <si>
    <t>　　聴覚障がい校　計</t>
  </si>
  <si>
    <t>北海道雨竜高等養護学校</t>
    <phoneticPr fontId="8"/>
  </si>
  <si>
    <t>北海道雨竜高等養護学校計</t>
  </si>
  <si>
    <t>知高職</t>
    <rPh sb="0" eb="2">
      <t>トモタカ</t>
    </rPh>
    <rPh sb="2" eb="3">
      <t>ショク</t>
    </rPh>
    <phoneticPr fontId="8"/>
  </si>
  <si>
    <t>北海道札幌高等養護学校計</t>
  </si>
  <si>
    <t>北海道札幌稲穂高等支援学校計</t>
  </si>
  <si>
    <t>北海道札幌あいの里高等支援学校</t>
    <rPh sb="3" eb="5">
      <t>サッポロ</t>
    </rPh>
    <rPh sb="8" eb="9">
      <t>サト</t>
    </rPh>
    <rPh sb="9" eb="11">
      <t>コウトウ</t>
    </rPh>
    <rPh sb="11" eb="13">
      <t>シエン</t>
    </rPh>
    <rPh sb="13" eb="15">
      <t>ガッコウ</t>
    </rPh>
    <phoneticPr fontId="8"/>
  </si>
  <si>
    <t>北海道札幌あいの里高等支援学校計</t>
    <rPh sb="3" eb="5">
      <t>サッポロ</t>
    </rPh>
    <rPh sb="8" eb="9">
      <t>サト</t>
    </rPh>
    <rPh sb="9" eb="11">
      <t>コウトウ</t>
    </rPh>
    <rPh sb="11" eb="13">
      <t>シエン</t>
    </rPh>
    <rPh sb="13" eb="15">
      <t>ガッコウ</t>
    </rPh>
    <phoneticPr fontId="8"/>
  </si>
  <si>
    <t>北海道千歳高等支援学校計</t>
  </si>
  <si>
    <t>北海道白樺高等養護学校計</t>
  </si>
  <si>
    <t>北海道新篠津高等養護学校計</t>
  </si>
  <si>
    <t>北海道小樽高等支援学校</t>
  </si>
  <si>
    <t>北海道小樽高等支援学校計</t>
  </si>
  <si>
    <t>北海道伊達高等養護学校計</t>
  </si>
  <si>
    <t>北海道北斗高等支援学校</t>
    <rPh sb="0" eb="3">
      <t>ホッカイドウ</t>
    </rPh>
    <rPh sb="3" eb="5">
      <t>ホクト</t>
    </rPh>
    <rPh sb="5" eb="11">
      <t>コウトウシエンガッコウ</t>
    </rPh>
    <phoneticPr fontId="8"/>
  </si>
  <si>
    <t>北海道今金高等養護学校計</t>
  </si>
  <si>
    <t>北海道旭川高等支援学校</t>
    <rPh sb="3" eb="5">
      <t>アサヒカワ</t>
    </rPh>
    <rPh sb="5" eb="7">
      <t>コウトウ</t>
    </rPh>
    <rPh sb="7" eb="9">
      <t>シエン</t>
    </rPh>
    <rPh sb="9" eb="11">
      <t>ガッコウ</t>
    </rPh>
    <phoneticPr fontId="8"/>
  </si>
  <si>
    <t>北海道旭川高等支援学校</t>
    <rPh sb="3" eb="5">
      <t>アサヒカワ</t>
    </rPh>
    <phoneticPr fontId="8"/>
  </si>
  <si>
    <t>北海道旭川高等支援学校計</t>
    <rPh sb="3" eb="5">
      <t>アサヒカワ</t>
    </rPh>
    <phoneticPr fontId="8"/>
  </si>
  <si>
    <t>北海道美深高等養護学校計</t>
  </si>
  <si>
    <t>北海道美深高等養護学校あいべつ校</t>
    <rPh sb="0" eb="3">
      <t>ホッカイドウ</t>
    </rPh>
    <rPh sb="3" eb="5">
      <t>ビフカ</t>
    </rPh>
    <rPh sb="5" eb="7">
      <t>コウトウ</t>
    </rPh>
    <rPh sb="7" eb="9">
      <t>ヨウゴ</t>
    </rPh>
    <rPh sb="9" eb="11">
      <t>ガッコウ</t>
    </rPh>
    <rPh sb="15" eb="16">
      <t>コウ</t>
    </rPh>
    <phoneticPr fontId="8"/>
  </si>
  <si>
    <t>計</t>
    <rPh sb="0" eb="1">
      <t>ケイ</t>
    </rPh>
    <phoneticPr fontId="8"/>
  </si>
  <si>
    <t>北海道美深高等養護学校あいべつ校計</t>
    <rPh sb="0" eb="3">
      <t>ホッカイドウ</t>
    </rPh>
    <rPh sb="3" eb="5">
      <t>ビフカ</t>
    </rPh>
    <rPh sb="5" eb="7">
      <t>コウトウ</t>
    </rPh>
    <rPh sb="7" eb="9">
      <t>ヨウゴ</t>
    </rPh>
    <rPh sb="9" eb="11">
      <t>ガッコウ</t>
    </rPh>
    <rPh sb="15" eb="16">
      <t>コウ</t>
    </rPh>
    <rPh sb="16" eb="17">
      <t>ケイ</t>
    </rPh>
    <phoneticPr fontId="8"/>
  </si>
  <si>
    <t>北海道小平高等養護学校計</t>
  </si>
  <si>
    <t>北海道新得高等支援学校</t>
    <rPh sb="3" eb="5">
      <t>シントク</t>
    </rPh>
    <rPh sb="5" eb="7">
      <t>コウトウ</t>
    </rPh>
    <rPh sb="7" eb="9">
      <t>シエン</t>
    </rPh>
    <phoneticPr fontId="8"/>
  </si>
  <si>
    <t>北海道新得高等支援学校計</t>
    <rPh sb="3" eb="5">
      <t>シントク</t>
    </rPh>
    <rPh sb="5" eb="7">
      <t>コウトウ</t>
    </rPh>
    <rPh sb="7" eb="9">
      <t>シエン</t>
    </rPh>
    <phoneticPr fontId="8"/>
  </si>
  <si>
    <t>北海道中札内高等養護学校計</t>
  </si>
  <si>
    <t>北海道中札内高等養護学校幕別分校計</t>
  </si>
  <si>
    <t>北海道釧路鶴野支援学校</t>
    <rPh sb="0" eb="3">
      <t>ホッカイドウ</t>
    </rPh>
    <rPh sb="3" eb="5">
      <t>クシロ</t>
    </rPh>
    <rPh sb="5" eb="7">
      <t>ツルノ</t>
    </rPh>
    <rPh sb="7" eb="9">
      <t>シエン</t>
    </rPh>
    <rPh sb="9" eb="11">
      <t>ガッコウ</t>
    </rPh>
    <phoneticPr fontId="8"/>
  </si>
  <si>
    <t>北海道釧路鶴野支援学校計</t>
    <rPh sb="0" eb="3">
      <t>ホッカイドウ</t>
    </rPh>
    <rPh sb="3" eb="5">
      <t>クシロ</t>
    </rPh>
    <rPh sb="5" eb="7">
      <t>ツルノ</t>
    </rPh>
    <rPh sb="7" eb="9">
      <t>シエン</t>
    </rPh>
    <rPh sb="9" eb="11">
      <t>ガッコウ</t>
    </rPh>
    <rPh sb="11" eb="12">
      <t>ケイ</t>
    </rPh>
    <phoneticPr fontId="8"/>
  </si>
  <si>
    <t>市立札幌豊明高等支援学校</t>
    <rPh sb="8" eb="12">
      <t>シエンガッコウ</t>
    </rPh>
    <phoneticPr fontId="8"/>
  </si>
  <si>
    <t>市立札幌豊明高等支援学校</t>
    <rPh sb="4" eb="5">
      <t>ホウ</t>
    </rPh>
    <rPh sb="5" eb="6">
      <t>メイ</t>
    </rPh>
    <rPh sb="6" eb="12">
      <t>コウトウシエンガッコウ</t>
    </rPh>
    <phoneticPr fontId="8"/>
  </si>
  <si>
    <t>市立札幌豊明高等支援学校</t>
    <rPh sb="0" eb="2">
      <t>イチリツ</t>
    </rPh>
    <rPh sb="2" eb="4">
      <t>サッポロ</t>
    </rPh>
    <rPh sb="4" eb="6">
      <t>トヨアキ</t>
    </rPh>
    <rPh sb="6" eb="8">
      <t>コウトウ</t>
    </rPh>
    <rPh sb="8" eb="10">
      <t>シエン</t>
    </rPh>
    <rPh sb="10" eb="12">
      <t>ガッコウ</t>
    </rPh>
    <phoneticPr fontId="8"/>
  </si>
  <si>
    <t>市立札幌豊明高等養護学校計</t>
    <phoneticPr fontId="8"/>
  </si>
  <si>
    <t>市立札幌みなみの杜高等支援学校</t>
    <rPh sb="0" eb="2">
      <t>イチリツ</t>
    </rPh>
    <rPh sb="2" eb="4">
      <t>サッポロ</t>
    </rPh>
    <rPh sb="8" eb="9">
      <t>モリ</t>
    </rPh>
    <rPh sb="9" eb="15">
      <t>コウトウシエンガッコウ</t>
    </rPh>
    <phoneticPr fontId="8"/>
  </si>
  <si>
    <t>普通科（職業コース）</t>
    <rPh sb="0" eb="3">
      <t>フツウカ</t>
    </rPh>
    <rPh sb="4" eb="6">
      <t>ショクギョウ</t>
    </rPh>
    <phoneticPr fontId="8"/>
  </si>
  <si>
    <t>市立札幌みなみの杜高等支援学校計</t>
    <phoneticPr fontId="8"/>
  </si>
  <si>
    <t>知的障がい（高等学校）　計</t>
  </si>
  <si>
    <t>知的障がい（高等部職業学科）　計</t>
    <rPh sb="8" eb="9">
      <t>ブ</t>
    </rPh>
    <rPh sb="9" eb="11">
      <t>ショクギョウ</t>
    </rPh>
    <rPh sb="11" eb="13">
      <t>ガッカ</t>
    </rPh>
    <phoneticPr fontId="8"/>
  </si>
  <si>
    <t>北海道夕張高等養護学校計</t>
  </si>
  <si>
    <t>知高単</t>
    <rPh sb="0" eb="2">
      <t>トモタカ</t>
    </rPh>
    <rPh sb="2" eb="3">
      <t>タン</t>
    </rPh>
    <phoneticPr fontId="8"/>
  </si>
  <si>
    <t>北海道美唄養護学校</t>
    <rPh sb="3" eb="5">
      <t>ビバイ</t>
    </rPh>
    <phoneticPr fontId="8"/>
  </si>
  <si>
    <t>知併設</t>
    <rPh sb="0" eb="1">
      <t>チ</t>
    </rPh>
    <rPh sb="1" eb="3">
      <t>ヘイセツ</t>
    </rPh>
    <phoneticPr fontId="8"/>
  </si>
  <si>
    <t>北海道札幌養護学校共栄分校計</t>
  </si>
  <si>
    <t>北海道札幌伏見支援学校</t>
    <rPh sb="5" eb="7">
      <t>フシミ</t>
    </rPh>
    <rPh sb="7" eb="9">
      <t>シエン</t>
    </rPh>
    <phoneticPr fontId="8"/>
  </si>
  <si>
    <t>北海道札幌伏見支援学校計</t>
    <rPh sb="5" eb="7">
      <t>フシミ</t>
    </rPh>
    <rPh sb="7" eb="9">
      <t>シエン</t>
    </rPh>
    <phoneticPr fontId="8"/>
  </si>
  <si>
    <t>北海道札幌伏見支援学校もなみ学園分校計</t>
    <rPh sb="5" eb="7">
      <t>フシミ</t>
    </rPh>
    <rPh sb="7" eb="9">
      <t>シエン</t>
    </rPh>
    <phoneticPr fontId="8"/>
  </si>
  <si>
    <t>計</t>
    <phoneticPr fontId="8"/>
  </si>
  <si>
    <t>北海道星置養護学校ほしみ高等学園計</t>
    <rPh sb="12" eb="14">
      <t>コウトウ</t>
    </rPh>
    <rPh sb="14" eb="16">
      <t>ガクエン</t>
    </rPh>
    <phoneticPr fontId="8"/>
  </si>
  <si>
    <t>北海道余市養護学校計</t>
  </si>
  <si>
    <t>北海道余市養護学校しりべし学園分校計</t>
  </si>
  <si>
    <t>北海道室蘭養護学校</t>
    <phoneticPr fontId="8"/>
  </si>
  <si>
    <t>北海道平取養護学校</t>
    <phoneticPr fontId="8"/>
  </si>
  <si>
    <t>北海道平取養護学校</t>
    <rPh sb="3" eb="5">
      <t>ビラトリ</t>
    </rPh>
    <phoneticPr fontId="8"/>
  </si>
  <si>
    <t>北海道平取養護学校静内ペテカリの園分校</t>
    <phoneticPr fontId="8"/>
  </si>
  <si>
    <t>北海道七飯養護学校</t>
    <phoneticPr fontId="8"/>
  </si>
  <si>
    <t>北海道七飯養護学校計</t>
  </si>
  <si>
    <t>北海道七飯養護学校おしま学園分校</t>
    <phoneticPr fontId="8"/>
  </si>
  <si>
    <t>北海道七飯養護学校おしま学園分校計</t>
  </si>
  <si>
    <t>北海道鷹栖養護学校</t>
    <phoneticPr fontId="8"/>
  </si>
  <si>
    <t>北海道東川養護学校</t>
    <phoneticPr fontId="8"/>
  </si>
  <si>
    <t>北海道稚内養護学校</t>
    <phoneticPr fontId="8"/>
  </si>
  <si>
    <t>北海道稚内養護学校</t>
    <rPh sb="3" eb="5">
      <t>ワッカナイ</t>
    </rPh>
    <phoneticPr fontId="8"/>
  </si>
  <si>
    <t>北海道北見支援学校</t>
    <phoneticPr fontId="8"/>
  </si>
  <si>
    <t>北海道北見支援学校</t>
    <rPh sb="3" eb="5">
      <t>キタミ</t>
    </rPh>
    <rPh sb="5" eb="7">
      <t>シエン</t>
    </rPh>
    <rPh sb="7" eb="9">
      <t>ガッコウ</t>
    </rPh>
    <phoneticPr fontId="8"/>
  </si>
  <si>
    <t>北海道紋別養護学校</t>
    <phoneticPr fontId="8"/>
  </si>
  <si>
    <t>北海道紋別養護学校ひまわり学園分校</t>
    <phoneticPr fontId="8"/>
  </si>
  <si>
    <t>北海道帯広養護学校</t>
    <phoneticPr fontId="8"/>
  </si>
  <si>
    <t>北海道釧路養護学校</t>
    <phoneticPr fontId="8"/>
  </si>
  <si>
    <t>北海道釧路養護学校</t>
    <rPh sb="3" eb="5">
      <t>クシロ</t>
    </rPh>
    <phoneticPr fontId="8"/>
  </si>
  <si>
    <t>知的障がい（義務校高等部）　計</t>
  </si>
  <si>
    <t>北海道岩見沢高等養護学校</t>
    <phoneticPr fontId="8"/>
  </si>
  <si>
    <t>肢体</t>
    <rPh sb="0" eb="2">
      <t>シタイ</t>
    </rPh>
    <phoneticPr fontId="8"/>
  </si>
  <si>
    <t>北海道真駒内養護学校</t>
    <phoneticPr fontId="8"/>
  </si>
  <si>
    <t>北海道手稲養護学校</t>
    <phoneticPr fontId="8"/>
  </si>
  <si>
    <t>北海道手稲養護学校</t>
    <rPh sb="3" eb="5">
      <t>テイネ</t>
    </rPh>
    <phoneticPr fontId="8"/>
  </si>
  <si>
    <t>普通科(病弱・普通)</t>
    <rPh sb="7" eb="9">
      <t>フツウ</t>
    </rPh>
    <phoneticPr fontId="8"/>
  </si>
  <si>
    <t>北海道拓北養護学校</t>
    <phoneticPr fontId="8"/>
  </si>
  <si>
    <t>北海道函館養護学校</t>
    <phoneticPr fontId="8"/>
  </si>
  <si>
    <t>北海道函館養護学校</t>
    <rPh sb="3" eb="5">
      <t>ハコダテ</t>
    </rPh>
    <phoneticPr fontId="8"/>
  </si>
  <si>
    <t>北海道旭川養護学校</t>
    <phoneticPr fontId="8"/>
  </si>
  <si>
    <t>北海道網走養護学校</t>
    <phoneticPr fontId="8"/>
  </si>
  <si>
    <t>北海道白糠養護学校</t>
    <phoneticPr fontId="8"/>
  </si>
  <si>
    <t>札幌市立北翔養護学校</t>
    <phoneticPr fontId="8"/>
  </si>
  <si>
    <t>　　肢体不自由校　計</t>
  </si>
  <si>
    <t>病弱</t>
    <rPh sb="0" eb="2">
      <t>ビョウジャク</t>
    </rPh>
    <phoneticPr fontId="8"/>
  </si>
  <si>
    <t>北海道八雲養護学校</t>
    <phoneticPr fontId="8"/>
  </si>
  <si>
    <t>札幌市立山の手養護学校</t>
    <phoneticPr fontId="8"/>
  </si>
  <si>
    <t>　　病弱校　計</t>
  </si>
  <si>
    <t>理療科</t>
  </si>
  <si>
    <t>北海道札幌視覚支援学校・専攻科理療科</t>
    <rPh sb="3" eb="5">
      <t>サッポロ</t>
    </rPh>
    <rPh sb="5" eb="7">
      <t>シカク</t>
    </rPh>
    <rPh sb="7" eb="9">
      <t>シエン</t>
    </rPh>
    <phoneticPr fontId="8"/>
  </si>
  <si>
    <t>保健理療科</t>
  </si>
  <si>
    <t>北海道札幌視覚支援学校・専攻科保健理療科</t>
    <rPh sb="3" eb="5">
      <t>サッポロ</t>
    </rPh>
    <rPh sb="5" eb="7">
      <t>シカク</t>
    </rPh>
    <rPh sb="7" eb="9">
      <t>シエン</t>
    </rPh>
    <phoneticPr fontId="8"/>
  </si>
  <si>
    <t>北海道札幌視覚支援学校・専攻科計</t>
    <rPh sb="3" eb="5">
      <t>サッポロ</t>
    </rPh>
    <rPh sb="5" eb="7">
      <t>シカク</t>
    </rPh>
    <rPh sb="7" eb="9">
      <t>シエン</t>
    </rPh>
    <phoneticPr fontId="8"/>
  </si>
  <si>
    <t>情報デザイン科</t>
  </si>
  <si>
    <t>北海道高等聾学校・専攻科情報デザイン科</t>
  </si>
  <si>
    <t>北海道高等聾学校・専攻科計</t>
  </si>
  <si>
    <t>管内</t>
    <rPh sb="0" eb="2">
      <t>カンナイ</t>
    </rPh>
    <phoneticPr fontId="1"/>
  </si>
  <si>
    <t>　　　このことについて、以下のとおり提出します。</t>
    <rPh sb="12" eb="14">
      <t>イカ</t>
    </rPh>
    <rPh sb="18" eb="20">
      <t>テイシュツ</t>
    </rPh>
    <phoneticPr fontId="1"/>
  </si>
  <si>
    <t>普通学級</t>
  </si>
  <si>
    <t>重複障害学級</t>
  </si>
  <si>
    <t>訪問教育学級</t>
  </si>
  <si>
    <t>重複障害学級</t>
    <rPh sb="0" eb="4">
      <t>チョウフクショウガイ</t>
    </rPh>
    <rPh sb="4" eb="6">
      <t>ガッキュウ</t>
    </rPh>
    <phoneticPr fontId="8"/>
  </si>
  <si>
    <t>北海道函館高等支援学校</t>
    <rPh sb="5" eb="7">
      <t>コウトウ</t>
    </rPh>
    <phoneticPr fontId="8"/>
  </si>
  <si>
    <t>普通科</t>
    <rPh sb="0" eb="3">
      <t>フツウカ</t>
    </rPh>
    <phoneticPr fontId="8"/>
  </si>
  <si>
    <t>生産技術科</t>
    <rPh sb="0" eb="5">
      <t>セイサンギジュツカ</t>
    </rPh>
    <phoneticPr fontId="8"/>
  </si>
  <si>
    <t>食品デザイン科</t>
    <rPh sb="0" eb="2">
      <t>ショクヒン</t>
    </rPh>
    <rPh sb="6" eb="7">
      <t>カ</t>
    </rPh>
    <phoneticPr fontId="8"/>
  </si>
  <si>
    <t>福祉デザイン科</t>
    <rPh sb="0" eb="2">
      <t>フクシ</t>
    </rPh>
    <rPh sb="6" eb="7">
      <t>カ</t>
    </rPh>
    <phoneticPr fontId="8"/>
  </si>
  <si>
    <t>北海道函館高等支援学校計</t>
    <rPh sb="5" eb="7">
      <t>コウトウ</t>
    </rPh>
    <phoneticPr fontId="8"/>
  </si>
  <si>
    <t>北海道函館高等支援学校</t>
    <rPh sb="5" eb="7">
      <t>コウトウ</t>
    </rPh>
    <phoneticPr fontId="1"/>
  </si>
  <si>
    <t>普通科</t>
    <rPh sb="0" eb="3">
      <t>フツウカ</t>
    </rPh>
    <phoneticPr fontId="1"/>
  </si>
  <si>
    <t>情報ものづくり科</t>
    <rPh sb="0" eb="2">
      <t>ジョウホウ</t>
    </rPh>
    <rPh sb="7" eb="8">
      <t>カ</t>
    </rPh>
    <phoneticPr fontId="8"/>
  </si>
  <si>
    <t>園芸科</t>
    <rPh sb="0" eb="2">
      <t>エンゲイ</t>
    </rPh>
    <rPh sb="2" eb="3">
      <t>カ</t>
    </rPh>
    <phoneticPr fontId="8"/>
  </si>
  <si>
    <t>窯業科</t>
    <rPh sb="0" eb="3">
      <t>ヨウギョウカ</t>
    </rPh>
    <phoneticPr fontId="8"/>
  </si>
  <si>
    <t>家庭総合科</t>
    <rPh sb="0" eb="2">
      <t>カテイ</t>
    </rPh>
    <rPh sb="2" eb="4">
      <t>ソウゴウ</t>
    </rPh>
    <rPh sb="4" eb="5">
      <t>カ</t>
    </rPh>
    <phoneticPr fontId="8"/>
  </si>
  <si>
    <t>クリーニング科</t>
    <phoneticPr fontId="8"/>
  </si>
  <si>
    <t>北海道中標津支援学校</t>
    <rPh sb="6" eb="8">
      <t>シエン</t>
    </rPh>
    <phoneticPr fontId="8"/>
  </si>
  <si>
    <t>北海道紋別高等養護学校</t>
    <phoneticPr fontId="1"/>
  </si>
  <si>
    <t>北海道紋別高等養護学校計</t>
    <phoneticPr fontId="1"/>
  </si>
  <si>
    <t>北海道七飯養護学校</t>
    <phoneticPr fontId="1"/>
  </si>
  <si>
    <t>日</t>
    <rPh sb="0" eb="1">
      <t>ニチ</t>
    </rPh>
    <phoneticPr fontId="1"/>
  </si>
  <si>
    <t>月</t>
    <rPh sb="0" eb="1">
      <t>ガツ</t>
    </rPh>
    <phoneticPr fontId="1"/>
  </si>
  <si>
    <t>○○学校</t>
    <rPh sb="2" eb="4">
      <t>ガッコウ</t>
    </rPh>
    <phoneticPr fontId="1"/>
  </si>
  <si>
    <t>北海道札幌養護学校白桜高等学園</t>
    <rPh sb="9" eb="15">
      <t>ハクオウコウトウガクエン</t>
    </rPh>
    <phoneticPr fontId="1"/>
  </si>
  <si>
    <t>北海道札幌養護学校白桜高等学園</t>
    <rPh sb="9" eb="15">
      <t>ハクオウコウトウガクエン</t>
    </rPh>
    <phoneticPr fontId="8"/>
  </si>
  <si>
    <t>北海道札幌養護学校白桜高等学園計</t>
    <rPh sb="9" eb="15">
      <t>ハクオウコウトウガクエン</t>
    </rPh>
    <phoneticPr fontId="1"/>
  </si>
  <si>
    <t>北海道室蘭養護学校</t>
    <phoneticPr fontId="1"/>
  </si>
  <si>
    <t>訪問教育学級</t>
    <rPh sb="0" eb="6">
      <t>ホウモンキョウイクガッキュウ</t>
    </rPh>
    <phoneticPr fontId="1"/>
  </si>
  <si>
    <t>北海道中標津支援学校職業学科</t>
    <rPh sb="6" eb="8">
      <t>シエン</t>
    </rPh>
    <rPh sb="10" eb="14">
      <t>ショクギョウガッカ</t>
    </rPh>
    <phoneticPr fontId="1"/>
  </si>
  <si>
    <t>北海道中標津支援学校普通科</t>
    <rPh sb="6" eb="8">
      <t>シエン</t>
    </rPh>
    <rPh sb="10" eb="13">
      <t>フツウカ</t>
    </rPh>
    <phoneticPr fontId="1"/>
  </si>
  <si>
    <t>北海道中標津支援学校職業学科</t>
    <rPh sb="6" eb="8">
      <t>シエン</t>
    </rPh>
    <rPh sb="10" eb="14">
      <t>ショクギョウガッカ</t>
    </rPh>
    <phoneticPr fontId="8"/>
  </si>
  <si>
    <t>北海道中標津支援学校職業学科計</t>
    <rPh sb="6" eb="8">
      <t>シエン</t>
    </rPh>
    <rPh sb="9" eb="10">
      <t>コウ</t>
    </rPh>
    <rPh sb="10" eb="14">
      <t>ショクギョウガッカ</t>
    </rPh>
    <phoneticPr fontId="8"/>
  </si>
  <si>
    <t>北海道中標津支援学校普通科</t>
    <rPh sb="10" eb="13">
      <t>フツウカ</t>
    </rPh>
    <phoneticPr fontId="1"/>
  </si>
  <si>
    <t>北海道中標津支援学校普通科</t>
    <rPh sb="3" eb="8">
      <t>ナカシベツシエン</t>
    </rPh>
    <rPh sb="8" eb="10">
      <t>ガッコウ</t>
    </rPh>
    <rPh sb="10" eb="13">
      <t>フツウカ</t>
    </rPh>
    <phoneticPr fontId="8"/>
  </si>
  <si>
    <t>北海道中標津支援学校普通科</t>
    <rPh sb="3" eb="8">
      <t>ナカシベツシエン</t>
    </rPh>
    <rPh sb="8" eb="10">
      <t>ガッコウ</t>
    </rPh>
    <rPh sb="10" eb="13">
      <t>フツウカ</t>
    </rPh>
    <phoneticPr fontId="1"/>
  </si>
  <si>
    <t>令和５年</t>
    <rPh sb="0" eb="2">
      <t>レイワ</t>
    </rPh>
    <rPh sb="3" eb="4">
      <t>ネン</t>
    </rPh>
    <phoneticPr fontId="1"/>
  </si>
  <si>
    <t>　　　　令和６年度公立特別支援学校高等部入学者選考出願者一覧表の提出について（送付）</t>
    <rPh sb="4" eb="6">
      <t>レイワ</t>
    </rPh>
    <rPh sb="7" eb="9">
      <t>ネンド</t>
    </rPh>
    <phoneticPr fontId="1"/>
  </si>
  <si>
    <t>普通学級</t>
    <rPh sb="0" eb="2">
      <t>フツウ</t>
    </rPh>
    <phoneticPr fontId="1"/>
  </si>
  <si>
    <t>普通学級</t>
    <rPh sb="0" eb="2">
      <t>フツウ</t>
    </rPh>
    <rPh sb="2" eb="4">
      <t>ガッキュウ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</si>
</sst>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游ゴシック"/>
      <family val="2"/>
      <scheme val="minor"/>
    </font>
    <font>
      <sz val="6"/>
      <name val="游ゴシック"/>
      <family val="3"/>
      <charset val="128"/>
      <scheme val="minor"/>
    </font>
    <font>
      <sz val="10"/>
      <color theme="1"/>
      <name val="游ゴシック"/>
      <family val="2"/>
      <scheme val="minor"/>
    </font>
    <font>
      <sz val="10"/>
      <color theme="1"/>
      <name val="游ゴシック"/>
      <family val="3"/>
      <charset val="128"/>
      <scheme val="minor"/>
    </font>
    <font>
      <sz val="12"/>
      <color theme="1"/>
      <name val="游ゴシック"/>
      <family val="2"/>
      <scheme val="minor"/>
    </font>
    <font>
      <sz val="12"/>
      <color theme="1"/>
      <name val="游ゴシック"/>
      <family val="3"/>
      <charset val="128"/>
      <scheme val="minor"/>
    </font>
    <font>
      <sz val="11"/>
      <name val="ＭＳ 明朝"/>
      <family val="1"/>
      <charset val="128"/>
    </font>
    <font>
      <sz val="8"/>
      <name val="AR丸ゴシック体M"/>
      <family val="3"/>
      <charset val="128"/>
    </font>
    <font>
      <sz val="6"/>
      <name val="ＭＳ 明朝"/>
      <family val="1"/>
      <charset val="128"/>
    </font>
    <font>
      <sz val="7"/>
      <name val="AR丸ゴシック体M"/>
      <family val="3"/>
      <charset val="128"/>
    </font>
    <font>
      <b/>
      <sz val="7"/>
      <name val="AR丸ゴシック体M"/>
      <family val="3"/>
      <charset val="128"/>
    </font>
    <font>
      <b/>
      <sz val="8"/>
      <name val="AR丸ゴシック体M"/>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indexed="13"/>
        <bgColor indexed="64"/>
      </patternFill>
    </fill>
    <fill>
      <patternFill patternType="solid">
        <fgColor rgb="FFFF0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3">
    <xf numFmtId="0" fontId="0" fillId="0" borderId="0"/>
    <xf numFmtId="0" fontId="6" fillId="0" borderId="0">
      <alignment vertical="center"/>
    </xf>
    <xf numFmtId="38" fontId="6" fillId="0" borderId="0" applyFont="0" applyFill="0" applyBorder="0" applyAlignment="0" applyProtection="0">
      <alignment vertical="center"/>
    </xf>
  </cellStyleXfs>
  <cellXfs count="133">
    <xf numFmtId="0" fontId="0" fillId="0" borderId="0" xfId="0"/>
    <xf numFmtId="0" fontId="0" fillId="0" borderId="0" xfId="0" applyBorder="1"/>
    <xf numFmtId="0" fontId="0" fillId="0" borderId="0" xfId="0" applyBorder="1" applyAlignment="1"/>
    <xf numFmtId="0" fontId="0" fillId="0" borderId="1" xfId="0" applyBorder="1" applyAlignment="1">
      <alignment vertical="center"/>
    </xf>
    <xf numFmtId="0" fontId="0" fillId="0" borderId="0" xfId="0" applyAlignment="1">
      <alignment wrapText="1"/>
    </xf>
    <xf numFmtId="0" fontId="0" fillId="0" borderId="1" xfId="0" applyBorder="1" applyAlignment="1">
      <alignment horizontal="center" vertical="center"/>
    </xf>
    <xf numFmtId="0" fontId="0" fillId="0" borderId="8" xfId="0" applyBorder="1" applyAlignment="1">
      <alignment horizontal="center" vertical="center"/>
    </xf>
    <xf numFmtId="0" fontId="2" fillId="0" borderId="0" xfId="0" applyFont="1" applyBorder="1" applyAlignment="1"/>
    <xf numFmtId="0" fontId="3" fillId="0" borderId="0" xfId="0" applyFont="1" applyBorder="1" applyAlignment="1"/>
    <xf numFmtId="0" fontId="0" fillId="0" borderId="10" xfId="0" applyBorder="1" applyAlignment="1">
      <alignment horizontal="right"/>
    </xf>
    <xf numFmtId="0" fontId="0" fillId="0" borderId="9" xfId="0" applyBorder="1" applyAlignment="1">
      <alignment vertical="center"/>
    </xf>
    <xf numFmtId="0" fontId="7" fillId="0" borderId="1" xfId="1" applyFont="1" applyBorder="1">
      <alignment vertical="center"/>
    </xf>
    <xf numFmtId="0" fontId="7" fillId="0" borderId="14" xfId="1" applyFont="1" applyBorder="1">
      <alignment vertical="center"/>
    </xf>
    <xf numFmtId="0" fontId="7" fillId="0" borderId="15" xfId="1" applyFont="1" applyBorder="1">
      <alignment vertical="center"/>
    </xf>
    <xf numFmtId="0" fontId="7" fillId="0" borderId="16" xfId="1" applyFont="1" applyBorder="1">
      <alignment vertical="center"/>
    </xf>
    <xf numFmtId="0" fontId="7" fillId="0" borderId="0" xfId="1" applyFont="1">
      <alignment vertical="center"/>
    </xf>
    <xf numFmtId="0" fontId="7" fillId="0" borderId="17" xfId="1" applyFont="1" applyBorder="1">
      <alignment vertical="center"/>
    </xf>
    <xf numFmtId="0" fontId="7" fillId="0" borderId="18" xfId="1" applyFont="1" applyBorder="1" applyAlignment="1">
      <alignment horizontal="left" vertical="center"/>
    </xf>
    <xf numFmtId="0" fontId="7" fillId="0" borderId="18" xfId="1" applyFont="1" applyBorder="1">
      <alignment vertical="center"/>
    </xf>
    <xf numFmtId="0" fontId="7" fillId="0" borderId="19" xfId="1" applyFont="1" applyBorder="1">
      <alignment vertical="center"/>
    </xf>
    <xf numFmtId="0" fontId="7" fillId="0" borderId="20" xfId="1" applyFont="1" applyBorder="1">
      <alignment vertical="center"/>
    </xf>
    <xf numFmtId="0" fontId="7" fillId="0" borderId="21" xfId="1" applyFont="1" applyBorder="1" applyAlignment="1">
      <alignment horizontal="left" vertical="center"/>
    </xf>
    <xf numFmtId="0" fontId="7" fillId="0" borderId="21" xfId="1" applyFont="1" applyBorder="1">
      <alignment vertical="center"/>
    </xf>
    <xf numFmtId="0" fontId="7" fillId="0" borderId="22" xfId="1" applyFont="1" applyBorder="1">
      <alignment vertical="center"/>
    </xf>
    <xf numFmtId="0" fontId="7" fillId="0" borderId="23" xfId="1" applyFont="1" applyBorder="1">
      <alignment vertical="center"/>
    </xf>
    <xf numFmtId="0" fontId="7" fillId="0" borderId="24" xfId="1" applyFont="1" applyBorder="1">
      <alignment vertical="center"/>
    </xf>
    <xf numFmtId="0" fontId="7" fillId="0" borderId="25" xfId="1" applyFont="1" applyBorder="1">
      <alignment vertical="center"/>
    </xf>
    <xf numFmtId="0" fontId="7" fillId="0" borderId="26" xfId="1" applyFont="1" applyBorder="1">
      <alignment vertical="center"/>
    </xf>
    <xf numFmtId="0" fontId="7" fillId="0" borderId="27" xfId="1" applyFont="1" applyBorder="1">
      <alignment vertical="center"/>
    </xf>
    <xf numFmtId="0" fontId="7" fillId="0" borderId="28" xfId="1" applyFont="1" applyBorder="1">
      <alignment vertical="center"/>
    </xf>
    <xf numFmtId="0" fontId="7" fillId="0" borderId="29" xfId="1" applyFont="1" applyBorder="1">
      <alignment vertical="center"/>
    </xf>
    <xf numFmtId="0" fontId="7" fillId="0" borderId="30" xfId="1" applyFont="1" applyBorder="1">
      <alignment vertical="center"/>
    </xf>
    <xf numFmtId="0" fontId="7" fillId="0" borderId="31" xfId="1" applyFont="1" applyBorder="1">
      <alignment vertical="center"/>
    </xf>
    <xf numFmtId="38" fontId="9" fillId="2" borderId="17" xfId="2" applyFont="1" applyFill="1" applyBorder="1" applyAlignment="1" applyProtection="1">
      <alignment horizontal="left" vertical="center" shrinkToFit="1"/>
      <protection locked="0"/>
    </xf>
    <xf numFmtId="38" fontId="9" fillId="2" borderId="20" xfId="2" applyFont="1" applyFill="1" applyBorder="1" applyAlignment="1" applyProtection="1">
      <alignment horizontal="left" vertical="center" shrinkToFit="1"/>
      <protection locked="0"/>
    </xf>
    <xf numFmtId="38" fontId="9" fillId="0" borderId="20" xfId="2" applyFont="1" applyBorder="1" applyAlignment="1" applyProtection="1">
      <alignment horizontal="left" vertical="center" shrinkToFit="1"/>
      <protection locked="0"/>
    </xf>
    <xf numFmtId="38" fontId="9" fillId="0" borderId="20" xfId="2" applyFont="1" applyFill="1" applyBorder="1" applyAlignment="1" applyProtection="1">
      <alignment horizontal="left" vertical="center" shrinkToFit="1"/>
      <protection locked="0"/>
    </xf>
    <xf numFmtId="38" fontId="9" fillId="0" borderId="20" xfId="2" applyFont="1" applyFill="1" applyBorder="1" applyAlignment="1" applyProtection="1">
      <alignment vertical="center"/>
      <protection locked="0"/>
    </xf>
    <xf numFmtId="38" fontId="9" fillId="0" borderId="20" xfId="2" applyFont="1" applyFill="1" applyBorder="1" applyAlignment="1" applyProtection="1">
      <alignment vertical="center" shrinkToFit="1"/>
      <protection locked="0"/>
    </xf>
    <xf numFmtId="38" fontId="9" fillId="0" borderId="17" xfId="2" applyFont="1" applyFill="1" applyBorder="1" applyAlignment="1" applyProtection="1">
      <alignment horizontal="left" vertical="center" shrinkToFit="1"/>
      <protection locked="0"/>
    </xf>
    <xf numFmtId="38" fontId="9" fillId="3" borderId="20" xfId="2" applyFont="1" applyFill="1" applyBorder="1" applyAlignment="1" applyProtection="1">
      <alignment horizontal="left" vertical="center" shrinkToFit="1"/>
      <protection locked="0"/>
    </xf>
    <xf numFmtId="0" fontId="7" fillId="0" borderId="0" xfId="1" applyFont="1" applyAlignment="1">
      <alignment horizontal="left" vertical="center"/>
    </xf>
    <xf numFmtId="38" fontId="9" fillId="4" borderId="20" xfId="2" applyFont="1" applyFill="1" applyBorder="1" applyAlignment="1" applyProtection="1">
      <alignment horizontal="center" vertical="center" shrinkToFit="1"/>
      <protection locked="0"/>
    </xf>
    <xf numFmtId="0" fontId="7" fillId="0" borderId="32" xfId="1" applyFont="1" applyBorder="1">
      <alignment vertical="center"/>
    </xf>
    <xf numFmtId="38" fontId="9" fillId="5" borderId="20" xfId="2" applyFont="1" applyFill="1" applyBorder="1" applyAlignment="1" applyProtection="1">
      <alignment horizontal="center" vertical="center" shrinkToFit="1"/>
      <protection locked="0"/>
    </xf>
    <xf numFmtId="38" fontId="9" fillId="5" borderId="20" xfId="2" applyFont="1" applyFill="1" applyBorder="1" applyAlignment="1" applyProtection="1">
      <alignment horizontal="left" vertical="center" shrinkToFit="1"/>
      <protection locked="0"/>
    </xf>
    <xf numFmtId="0" fontId="7" fillId="0" borderId="11" xfId="1" applyFont="1" applyBorder="1">
      <alignment vertical="center"/>
    </xf>
    <xf numFmtId="38" fontId="9" fillId="0" borderId="33" xfId="2" applyFont="1" applyBorder="1" applyAlignment="1" applyProtection="1">
      <alignment vertical="center" wrapText="1"/>
      <protection locked="0"/>
    </xf>
    <xf numFmtId="38" fontId="9" fillId="0" borderId="33" xfId="2" applyFont="1" applyBorder="1" applyAlignment="1" applyProtection="1">
      <alignment horizontal="left" vertical="center" shrinkToFit="1"/>
      <protection locked="0"/>
    </xf>
    <xf numFmtId="0" fontId="7" fillId="0" borderId="33" xfId="1" applyFont="1" applyBorder="1" applyAlignment="1">
      <alignment horizontal="left" vertical="center"/>
    </xf>
    <xf numFmtId="38" fontId="9" fillId="0" borderId="33" xfId="2" applyFont="1" applyFill="1" applyBorder="1" applyAlignment="1" applyProtection="1">
      <alignment horizontal="right" vertical="center"/>
      <protection locked="0"/>
    </xf>
    <xf numFmtId="0" fontId="7" fillId="0" borderId="34" xfId="1" applyFont="1" applyBorder="1">
      <alignment vertical="center"/>
    </xf>
    <xf numFmtId="0" fontId="7" fillId="0" borderId="33" xfId="1" applyFont="1" applyBorder="1">
      <alignment vertical="center"/>
    </xf>
    <xf numFmtId="38" fontId="9" fillId="0" borderId="17" xfId="2" applyFont="1" applyBorder="1" applyAlignment="1" applyProtection="1">
      <alignment vertical="center" wrapText="1"/>
      <protection locked="0"/>
    </xf>
    <xf numFmtId="0" fontId="7" fillId="0" borderId="17" xfId="1" applyFont="1" applyBorder="1" applyAlignment="1">
      <alignment horizontal="left" vertical="center"/>
    </xf>
    <xf numFmtId="38" fontId="9" fillId="0" borderId="17" xfId="2" applyFont="1" applyFill="1" applyBorder="1" applyAlignment="1" applyProtection="1">
      <alignment horizontal="right" vertical="center"/>
      <protection locked="0"/>
    </xf>
    <xf numFmtId="0" fontId="7" fillId="0" borderId="9" xfId="1" applyFont="1" applyBorder="1">
      <alignment vertical="center"/>
    </xf>
    <xf numFmtId="38" fontId="9" fillId="0" borderId="20" xfId="2" applyFont="1" applyBorder="1" applyAlignment="1" applyProtection="1">
      <alignment vertical="center" wrapText="1"/>
      <protection locked="0"/>
    </xf>
    <xf numFmtId="38" fontId="7" fillId="0" borderId="20" xfId="1" applyNumberFormat="1" applyFont="1" applyBorder="1" applyAlignment="1">
      <alignment horizontal="left" vertical="center"/>
    </xf>
    <xf numFmtId="38" fontId="9" fillId="0" borderId="20" xfId="2" applyFont="1" applyFill="1" applyBorder="1" applyAlignment="1" applyProtection="1">
      <alignment horizontal="right" vertical="center"/>
      <protection locked="0"/>
    </xf>
    <xf numFmtId="0" fontId="7" fillId="0" borderId="35" xfId="1" applyFont="1" applyBorder="1">
      <alignment vertical="center"/>
    </xf>
    <xf numFmtId="38" fontId="9" fillId="0" borderId="20" xfId="2" applyFont="1" applyFill="1" applyBorder="1" applyAlignment="1" applyProtection="1">
      <alignment vertical="center" wrapText="1"/>
      <protection locked="0"/>
    </xf>
    <xf numFmtId="0" fontId="7" fillId="0" borderId="36" xfId="1" applyFont="1" applyBorder="1">
      <alignment vertical="center"/>
    </xf>
    <xf numFmtId="0" fontId="7" fillId="0" borderId="20" xfId="1" applyFont="1" applyBorder="1" applyAlignment="1">
      <alignment horizontal="left" vertical="center"/>
    </xf>
    <xf numFmtId="38" fontId="10" fillId="6" borderId="20" xfId="2" applyFont="1" applyFill="1" applyBorder="1" applyAlignment="1" applyProtection="1">
      <alignment vertical="center"/>
      <protection locked="0"/>
    </xf>
    <xf numFmtId="38" fontId="10" fillId="6" borderId="20" xfId="2" applyFont="1" applyFill="1" applyBorder="1" applyAlignment="1" applyProtection="1">
      <alignment horizontal="center" vertical="center"/>
      <protection locked="0"/>
    </xf>
    <xf numFmtId="0" fontId="7" fillId="6" borderId="20" xfId="1" applyFont="1" applyFill="1" applyBorder="1" applyAlignment="1">
      <alignment horizontal="left" vertical="center"/>
    </xf>
    <xf numFmtId="38" fontId="10" fillId="6" borderId="20" xfId="2" applyFont="1" applyFill="1" applyBorder="1" applyAlignment="1" applyProtection="1">
      <alignment horizontal="right" vertical="center"/>
      <protection locked="0"/>
    </xf>
    <xf numFmtId="38" fontId="9" fillId="5" borderId="20" xfId="2" applyFont="1" applyFill="1" applyBorder="1" applyAlignment="1" applyProtection="1">
      <alignment vertical="center" wrapText="1"/>
      <protection locked="0"/>
    </xf>
    <xf numFmtId="0" fontId="7" fillId="5" borderId="20" xfId="1" applyFont="1" applyFill="1" applyBorder="1" applyAlignment="1">
      <alignment horizontal="left" vertical="center"/>
    </xf>
    <xf numFmtId="38" fontId="9" fillId="5" borderId="20" xfId="2" applyFont="1" applyFill="1" applyBorder="1" applyAlignment="1" applyProtection="1">
      <alignment horizontal="right" vertical="center"/>
      <protection locked="0"/>
    </xf>
    <xf numFmtId="38" fontId="9" fillId="4" borderId="20" xfId="2" applyFont="1" applyFill="1" applyBorder="1" applyAlignment="1" applyProtection="1">
      <alignment vertical="center" wrapText="1"/>
      <protection locked="0"/>
    </xf>
    <xf numFmtId="0" fontId="7" fillId="4" borderId="20" xfId="1" applyFont="1" applyFill="1" applyBorder="1" applyAlignment="1">
      <alignment horizontal="left" vertical="center"/>
    </xf>
    <xf numFmtId="38" fontId="9" fillId="4" borderId="20" xfId="2" applyFont="1" applyFill="1" applyBorder="1" applyAlignment="1" applyProtection="1">
      <alignment horizontal="right" vertical="center"/>
      <protection locked="0"/>
    </xf>
    <xf numFmtId="38" fontId="10" fillId="4" borderId="20" xfId="2" applyFont="1" applyFill="1" applyBorder="1" applyAlignment="1" applyProtection="1">
      <alignment vertical="center" wrapText="1"/>
      <protection locked="0"/>
    </xf>
    <xf numFmtId="38" fontId="10" fillId="4" borderId="20" xfId="2" applyFont="1" applyFill="1" applyBorder="1" applyAlignment="1" applyProtection="1">
      <alignment horizontal="center" vertical="center" shrinkToFit="1"/>
      <protection locked="0"/>
    </xf>
    <xf numFmtId="0" fontId="11" fillId="4" borderId="20" xfId="1" applyFont="1" applyFill="1" applyBorder="1" applyAlignment="1">
      <alignment horizontal="left" vertical="center"/>
    </xf>
    <xf numFmtId="38" fontId="10" fillId="4" borderId="20" xfId="2" applyFont="1" applyFill="1" applyBorder="1" applyAlignment="1" applyProtection="1">
      <alignment horizontal="right" vertical="center"/>
      <protection locked="0"/>
    </xf>
    <xf numFmtId="38" fontId="9" fillId="3" borderId="20" xfId="2" applyFont="1" applyFill="1" applyBorder="1" applyAlignment="1" applyProtection="1">
      <alignment vertical="center" wrapText="1"/>
      <protection locked="0"/>
    </xf>
    <xf numFmtId="38" fontId="9" fillId="3" borderId="20" xfId="2" applyFont="1" applyFill="1" applyBorder="1" applyAlignment="1" applyProtection="1">
      <alignment horizontal="right" vertical="center"/>
      <protection locked="0"/>
    </xf>
    <xf numFmtId="38" fontId="7" fillId="4" borderId="20" xfId="1" applyNumberFormat="1" applyFont="1" applyFill="1" applyBorder="1" applyAlignment="1">
      <alignment horizontal="left" vertical="center"/>
    </xf>
    <xf numFmtId="38" fontId="9" fillId="0" borderId="20" xfId="2" applyFont="1" applyBorder="1" applyAlignment="1" applyProtection="1">
      <alignment vertical="center" wrapText="1" shrinkToFit="1"/>
      <protection locked="0"/>
    </xf>
    <xf numFmtId="38" fontId="9" fillId="4" borderId="20" xfId="2" applyFont="1" applyFill="1" applyBorder="1" applyAlignment="1" applyProtection="1">
      <alignment vertical="center" wrapText="1" shrinkToFit="1"/>
      <protection locked="0"/>
    </xf>
    <xf numFmtId="3" fontId="7" fillId="0" borderId="0" xfId="1" applyNumberFormat="1" applyFont="1">
      <alignment vertical="center"/>
    </xf>
    <xf numFmtId="38" fontId="7" fillId="7" borderId="20" xfId="1" applyNumberFormat="1" applyFont="1" applyFill="1" applyBorder="1" applyAlignment="1">
      <alignment horizontal="left" vertical="center"/>
    </xf>
    <xf numFmtId="38" fontId="9" fillId="7" borderId="20" xfId="2" applyFont="1" applyFill="1" applyBorder="1" applyAlignment="1" applyProtection="1">
      <alignment horizontal="right" vertical="center"/>
      <protection locked="0"/>
    </xf>
    <xf numFmtId="38" fontId="9" fillId="0" borderId="20" xfId="2" applyFont="1" applyFill="1" applyBorder="1" applyAlignment="1" applyProtection="1">
      <alignment horizontal="right" vertical="center" shrinkToFit="1"/>
      <protection locked="0"/>
    </xf>
    <xf numFmtId="38" fontId="10" fillId="0" borderId="28" xfId="2" applyFont="1" applyFill="1" applyBorder="1" applyAlignment="1" applyProtection="1">
      <alignment vertical="center"/>
      <protection locked="0"/>
    </xf>
    <xf numFmtId="0" fontId="7" fillId="0" borderId="28" xfId="1" applyFont="1" applyBorder="1" applyAlignment="1">
      <alignment horizontal="left" vertical="center"/>
    </xf>
    <xf numFmtId="38" fontId="10" fillId="0" borderId="28" xfId="2" applyFont="1" applyFill="1" applyBorder="1" applyAlignment="1" applyProtection="1">
      <alignment horizontal="right" vertical="center"/>
      <protection locked="0"/>
    </xf>
    <xf numFmtId="0" fontId="7" fillId="4" borderId="0" xfId="1" applyFont="1" applyFill="1">
      <alignment vertical="center"/>
    </xf>
    <xf numFmtId="0" fontId="7" fillId="4" borderId="0" xfId="1" applyFont="1" applyFill="1" applyAlignment="1">
      <alignment horizontal="center" vertical="center"/>
    </xf>
    <xf numFmtId="0" fontId="2" fillId="0" borderId="1" xfId="0" applyFont="1" applyBorder="1" applyAlignment="1">
      <alignment horizontal="center" vertical="center"/>
    </xf>
    <xf numFmtId="0" fontId="7" fillId="0" borderId="20" xfId="0" applyFont="1" applyBorder="1" applyAlignment="1">
      <alignment horizontal="left" vertical="center"/>
    </xf>
    <xf numFmtId="38" fontId="7" fillId="0" borderId="20" xfId="0" applyNumberFormat="1" applyFont="1" applyBorder="1" applyAlignment="1">
      <alignment horizontal="left" vertical="center"/>
    </xf>
    <xf numFmtId="0" fontId="7" fillId="4" borderId="20" xfId="0" applyFont="1" applyFill="1" applyBorder="1" applyAlignment="1">
      <alignment horizontal="left" vertical="center"/>
    </xf>
    <xf numFmtId="38" fontId="7" fillId="0" borderId="20" xfId="2" applyFont="1" applyBorder="1" applyAlignment="1" applyProtection="1">
      <alignment vertical="center" wrapText="1"/>
      <protection locked="0"/>
    </xf>
    <xf numFmtId="0" fontId="9" fillId="0" borderId="0" xfId="1" applyFont="1">
      <alignment vertical="center"/>
    </xf>
    <xf numFmtId="0" fontId="4" fillId="0" borderId="0" xfId="0" applyFont="1" applyAlignment="1"/>
    <xf numFmtId="0" fontId="5" fillId="0" borderId="0" xfId="0" applyFont="1" applyAlignment="1">
      <alignment horizontal="right"/>
    </xf>
    <xf numFmtId="0" fontId="5" fillId="0" borderId="0" xfId="0" applyFont="1"/>
    <xf numFmtId="0" fontId="5" fillId="0" borderId="0" xfId="0" applyFont="1" applyAlignment="1">
      <alignment horizontal="center" vertical="center"/>
    </xf>
    <xf numFmtId="0" fontId="0" fillId="0" borderId="1" xfId="0" applyBorder="1" applyAlignment="1">
      <alignment horizontal="center" vertical="center"/>
    </xf>
    <xf numFmtId="0" fontId="3" fillId="0" borderId="0" xfId="0" applyFont="1" applyBorder="1" applyAlignment="1">
      <alignment horizontal="left"/>
    </xf>
    <xf numFmtId="0" fontId="5" fillId="0" borderId="0" xfId="0" applyFont="1" applyAlignment="1">
      <alignment horizontal="right"/>
    </xf>
    <xf numFmtId="0" fontId="0" fillId="0" borderId="1" xfId="0" applyBorder="1" applyAlignment="1">
      <alignment horizontal="center" vertical="center"/>
    </xf>
    <xf numFmtId="0" fontId="0" fillId="0" borderId="1" xfId="0" applyBorder="1" applyAlignment="1">
      <alignment horizontal="center" vertical="center"/>
    </xf>
    <xf numFmtId="0" fontId="3" fillId="0" borderId="0" xfId="0" applyFont="1" applyBorder="1" applyAlignment="1">
      <alignment horizontal="left"/>
    </xf>
    <xf numFmtId="0" fontId="5" fillId="0" borderId="0" xfId="0" applyFont="1" applyAlignment="1">
      <alignment horizontal="right" shrinkToFit="1"/>
    </xf>
    <xf numFmtId="0" fontId="5" fillId="0" borderId="0" xfId="0" applyFont="1" applyAlignment="1">
      <alignment horizontal="right"/>
    </xf>
    <xf numFmtId="0" fontId="4" fillId="0" borderId="0" xfId="0" applyFont="1" applyBorder="1" applyAlignment="1">
      <alignment horizontal="left" vertical="center" wrapText="1" shrinkToFit="1"/>
    </xf>
    <xf numFmtId="0" fontId="5" fillId="0" borderId="0" xfId="0" applyFont="1" applyBorder="1" applyAlignment="1">
      <alignment horizontal="left" vertical="center" shrinkToFit="1"/>
    </xf>
    <xf numFmtId="0" fontId="0" fillId="0" borderId="0" xfId="0" applyBorder="1" applyAlignment="1">
      <alignment horizontal="left"/>
    </xf>
    <xf numFmtId="0" fontId="5" fillId="0" borderId="0" xfId="0" applyFont="1" applyBorder="1" applyAlignment="1">
      <alignment horizontal="left"/>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1" xfId="0" applyBorder="1" applyAlignment="1">
      <alignment horizontal="center" vertical="center" textRotation="255"/>
    </xf>
    <xf numFmtId="0" fontId="0" fillId="0" borderId="0" xfId="0" applyAlignment="1">
      <alignment horizontal="right"/>
    </xf>
    <xf numFmtId="0" fontId="0" fillId="0" borderId="0" xfId="0" applyAlignment="1">
      <alignment horizontal="left"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21"/>
  <sheetViews>
    <sheetView tabSelected="1" view="pageBreakPreview" zoomScale="80" zoomScaleNormal="80" zoomScaleSheetLayoutView="80" workbookViewId="0">
      <selection activeCell="B1" sqref="B1:N1"/>
    </sheetView>
  </sheetViews>
  <sheetFormatPr defaultRowHeight="18"/>
  <cols>
    <col min="1" max="1" width="1.09765625" customWidth="1"/>
    <col min="2" max="2" width="2.796875" customWidth="1"/>
    <col min="3" max="3" width="5.296875" customWidth="1"/>
    <col min="4" max="4" width="6.296875" customWidth="1"/>
    <col min="5" max="5" width="8.296875" customWidth="1"/>
    <col min="6" max="6" width="9.09765625" customWidth="1"/>
    <col min="7" max="7" width="3.796875" customWidth="1"/>
    <col min="8" max="8" width="26.59765625" customWidth="1"/>
    <col min="9" max="9" width="3.796875" customWidth="1"/>
    <col min="10" max="10" width="9.296875" customWidth="1"/>
    <col min="11" max="14" width="5.19921875" customWidth="1"/>
  </cols>
  <sheetData>
    <row r="1" spans="2:16">
      <c r="B1" s="117"/>
      <c r="C1" s="117"/>
      <c r="D1" s="117"/>
      <c r="E1" s="117"/>
      <c r="F1" s="117"/>
      <c r="G1" s="117"/>
      <c r="H1" s="117"/>
      <c r="I1" s="117"/>
      <c r="J1" s="117"/>
      <c r="K1" s="117"/>
      <c r="L1" s="117"/>
      <c r="M1" s="117"/>
      <c r="N1" s="117"/>
    </row>
    <row r="2" spans="2:16" s="100" customFormat="1" ht="19.8">
      <c r="B2" s="98"/>
      <c r="C2" s="98"/>
      <c r="D2" s="98"/>
      <c r="E2" s="98"/>
      <c r="F2" s="98"/>
      <c r="G2" s="98"/>
      <c r="H2" s="98"/>
      <c r="I2" s="98"/>
      <c r="J2" s="98" t="s">
        <v>341</v>
      </c>
      <c r="K2" s="98"/>
      <c r="L2" s="99" t="s">
        <v>327</v>
      </c>
      <c r="M2" s="104"/>
      <c r="N2" s="99" t="s">
        <v>326</v>
      </c>
    </row>
    <row r="3" spans="2:16" s="100" customFormat="1" ht="19.8">
      <c r="B3" s="108"/>
      <c r="C3" s="108"/>
      <c r="D3" s="108"/>
      <c r="E3" s="108"/>
      <c r="F3" s="101" t="s">
        <v>2</v>
      </c>
      <c r="G3" s="98"/>
      <c r="H3" s="98"/>
      <c r="I3" s="98"/>
      <c r="J3" s="98"/>
      <c r="K3" s="98"/>
      <c r="L3" s="98"/>
      <c r="M3" s="98"/>
      <c r="N3" s="98"/>
    </row>
    <row r="4" spans="2:16" s="100" customFormat="1" ht="19.8">
      <c r="B4" s="98"/>
      <c r="C4" s="98"/>
      <c r="D4" s="98"/>
      <c r="E4" s="98"/>
      <c r="F4" s="98"/>
      <c r="G4" s="98"/>
      <c r="H4" s="98"/>
      <c r="I4" s="98"/>
      <c r="J4" s="109"/>
      <c r="K4" s="109"/>
      <c r="L4" s="109"/>
      <c r="M4" s="109"/>
      <c r="N4" s="109"/>
    </row>
    <row r="5" spans="2:16" ht="18.75" customHeight="1">
      <c r="B5" s="118"/>
      <c r="C5" s="118"/>
      <c r="D5" s="118"/>
      <c r="E5" s="118"/>
      <c r="F5" s="118"/>
      <c r="G5" s="118"/>
      <c r="H5" s="118"/>
      <c r="I5" s="118"/>
      <c r="J5" s="118"/>
      <c r="K5" s="118"/>
      <c r="L5" s="118"/>
      <c r="M5" s="118"/>
      <c r="N5" s="118"/>
    </row>
    <row r="6" spans="2:16" ht="26.55" customHeight="1">
      <c r="B6" s="110" t="s">
        <v>342</v>
      </c>
      <c r="C6" s="111"/>
      <c r="D6" s="111"/>
      <c r="E6" s="111"/>
      <c r="F6" s="111"/>
      <c r="G6" s="111"/>
      <c r="H6" s="111"/>
      <c r="I6" s="111"/>
      <c r="J6" s="111"/>
      <c r="K6" s="111"/>
      <c r="L6" s="111"/>
      <c r="M6" s="111"/>
      <c r="N6" s="111"/>
      <c r="O6" s="1"/>
    </row>
    <row r="7" spans="2:16">
      <c r="B7" s="1"/>
      <c r="C7" s="1"/>
      <c r="D7" s="1"/>
      <c r="E7" s="1"/>
      <c r="F7" s="1"/>
      <c r="G7" s="1"/>
      <c r="H7" s="1"/>
      <c r="I7" s="1"/>
      <c r="J7" s="1"/>
      <c r="K7" s="1"/>
      <c r="L7" s="1"/>
      <c r="M7" s="1"/>
      <c r="N7" s="1"/>
      <c r="P7" s="4"/>
    </row>
    <row r="8" spans="2:16" ht="21.75" customHeight="1">
      <c r="B8" s="113" t="s">
        <v>304</v>
      </c>
      <c r="C8" s="113"/>
      <c r="D8" s="113"/>
      <c r="E8" s="113"/>
      <c r="F8" s="113"/>
      <c r="G8" s="113"/>
      <c r="H8" s="113"/>
      <c r="I8" s="113"/>
      <c r="J8" s="113"/>
      <c r="K8" s="113"/>
      <c r="L8" s="113"/>
      <c r="M8" s="113"/>
      <c r="N8" s="113"/>
    </row>
    <row r="9" spans="2:16" ht="30" customHeight="1">
      <c r="B9" s="114" t="s">
        <v>3</v>
      </c>
      <c r="C9" s="115"/>
      <c r="D9" s="115"/>
      <c r="E9" s="115"/>
      <c r="F9" s="115"/>
      <c r="G9" s="115"/>
      <c r="H9" s="115"/>
      <c r="I9" s="115"/>
      <c r="J9" s="115"/>
      <c r="K9" s="115"/>
      <c r="L9" s="115"/>
      <c r="M9" s="115"/>
      <c r="N9" s="115"/>
    </row>
    <row r="10" spans="2:16" ht="21.75" customHeight="1">
      <c r="B10" s="2"/>
      <c r="C10" s="92" t="s">
        <v>303</v>
      </c>
      <c r="D10" s="119"/>
      <c r="E10" s="120"/>
      <c r="F10" s="121"/>
      <c r="G10" s="116" t="s">
        <v>1</v>
      </c>
      <c r="H10" s="6" t="s">
        <v>328</v>
      </c>
      <c r="I10" s="116" t="s">
        <v>9</v>
      </c>
      <c r="J10" s="130" t="s">
        <v>10</v>
      </c>
      <c r="K10" s="130"/>
      <c r="L10" s="130"/>
      <c r="M10" s="130"/>
      <c r="N10" s="130"/>
    </row>
    <row r="11" spans="2:16" ht="21.75" customHeight="1">
      <c r="B11" s="2"/>
      <c r="C11" s="128" t="s">
        <v>8</v>
      </c>
      <c r="D11" s="122"/>
      <c r="E11" s="123"/>
      <c r="F11" s="124"/>
      <c r="G11" s="116"/>
      <c r="H11" s="10" t="s">
        <v>11</v>
      </c>
      <c r="I11" s="116"/>
      <c r="J11" s="131"/>
      <c r="K11" s="131"/>
      <c r="L11" s="131"/>
      <c r="M11" s="131"/>
      <c r="N11" s="131"/>
    </row>
    <row r="12" spans="2:16" ht="27" customHeight="1">
      <c r="B12" s="2"/>
      <c r="C12" s="129"/>
      <c r="D12" s="125"/>
      <c r="E12" s="126"/>
      <c r="F12" s="127"/>
      <c r="G12" s="116"/>
      <c r="H12" s="9" t="s">
        <v>12</v>
      </c>
      <c r="I12" s="116"/>
      <c r="J12" s="132" t="s">
        <v>13</v>
      </c>
      <c r="K12" s="132"/>
      <c r="L12" s="132"/>
      <c r="M12" s="132"/>
      <c r="N12" s="132"/>
    </row>
    <row r="13" spans="2:16" ht="21.6" customHeight="1">
      <c r="B13" s="2"/>
      <c r="C13" s="5" t="s">
        <v>4</v>
      </c>
      <c r="D13" s="106" t="s">
        <v>5</v>
      </c>
      <c r="E13" s="106"/>
      <c r="F13" s="106"/>
      <c r="G13" s="106" t="s">
        <v>6</v>
      </c>
      <c r="H13" s="106"/>
      <c r="I13" s="106"/>
      <c r="J13" s="5" t="s">
        <v>7</v>
      </c>
      <c r="K13" s="102"/>
      <c r="L13" s="106" t="s">
        <v>0</v>
      </c>
      <c r="M13" s="106"/>
      <c r="N13" s="106"/>
    </row>
    <row r="14" spans="2:16" ht="32.1" customHeight="1">
      <c r="B14" s="2"/>
      <c r="C14" s="5">
        <v>1</v>
      </c>
      <c r="D14" s="106"/>
      <c r="E14" s="106"/>
      <c r="F14" s="106"/>
      <c r="G14" s="106"/>
      <c r="H14" s="106"/>
      <c r="I14" s="106"/>
      <c r="J14" s="3"/>
      <c r="K14" s="3"/>
      <c r="L14" s="106"/>
      <c r="M14" s="106"/>
      <c r="N14" s="106"/>
    </row>
    <row r="15" spans="2:16" ht="32.1" customHeight="1">
      <c r="B15" s="2"/>
      <c r="C15" s="5">
        <v>2</v>
      </c>
      <c r="D15" s="106"/>
      <c r="E15" s="106"/>
      <c r="F15" s="106"/>
      <c r="G15" s="106"/>
      <c r="H15" s="106"/>
      <c r="I15" s="106"/>
      <c r="J15" s="105"/>
      <c r="K15" s="105"/>
      <c r="L15" s="106"/>
      <c r="M15" s="106"/>
      <c r="N15" s="106"/>
    </row>
    <row r="16" spans="2:16" ht="32.1" customHeight="1">
      <c r="B16" s="2"/>
      <c r="C16" s="5">
        <v>3</v>
      </c>
      <c r="D16" s="106"/>
      <c r="E16" s="106"/>
      <c r="F16" s="106"/>
      <c r="G16" s="106"/>
      <c r="H16" s="106"/>
      <c r="I16" s="106"/>
      <c r="J16" s="3"/>
      <c r="K16" s="3"/>
      <c r="L16" s="106"/>
      <c r="M16" s="106"/>
      <c r="N16" s="106"/>
    </row>
    <row r="17" spans="2:14" ht="32.1" customHeight="1">
      <c r="B17" s="2"/>
      <c r="C17" s="5">
        <v>4</v>
      </c>
      <c r="D17" s="106"/>
      <c r="E17" s="106"/>
      <c r="F17" s="106"/>
      <c r="G17" s="106"/>
      <c r="H17" s="106"/>
      <c r="I17" s="106"/>
      <c r="J17" s="3"/>
      <c r="K17" s="3"/>
      <c r="L17" s="106"/>
      <c r="M17" s="106"/>
      <c r="N17" s="106"/>
    </row>
    <row r="18" spans="2:14" ht="33" customHeight="1">
      <c r="B18" s="2"/>
      <c r="C18" s="5">
        <v>5</v>
      </c>
      <c r="D18" s="106"/>
      <c r="E18" s="106"/>
      <c r="F18" s="106"/>
      <c r="G18" s="106"/>
      <c r="H18" s="106"/>
      <c r="I18" s="106"/>
      <c r="J18" s="3"/>
      <c r="K18" s="3"/>
      <c r="L18" s="106"/>
      <c r="M18" s="106"/>
      <c r="N18" s="106"/>
    </row>
    <row r="19" spans="2:14" ht="21.75" customHeight="1">
      <c r="B19" s="112"/>
      <c r="C19" s="112"/>
      <c r="D19" s="112"/>
      <c r="E19" s="112"/>
      <c r="F19" s="112"/>
      <c r="G19" s="112"/>
      <c r="H19" s="112"/>
      <c r="I19" s="112"/>
      <c r="J19" s="112"/>
      <c r="K19" s="112"/>
      <c r="L19" s="112"/>
      <c r="M19" s="112"/>
      <c r="N19" s="112"/>
    </row>
    <row r="20" spans="2:14">
      <c r="B20" s="1"/>
      <c r="C20" s="1"/>
      <c r="D20" s="1"/>
      <c r="E20" s="1"/>
      <c r="F20" s="1"/>
      <c r="G20" s="7"/>
      <c r="H20" s="8"/>
      <c r="I20" s="107"/>
      <c r="J20" s="107"/>
      <c r="K20" s="107"/>
      <c r="L20" s="107"/>
      <c r="M20" s="103"/>
      <c r="N20" s="1"/>
    </row>
    <row r="21" spans="2:14">
      <c r="B21" s="1"/>
      <c r="C21" s="1"/>
      <c r="D21" s="1"/>
      <c r="E21" s="1"/>
      <c r="F21" s="1"/>
      <c r="G21" s="1"/>
      <c r="H21" s="1"/>
      <c r="I21" s="1"/>
      <c r="J21" s="1"/>
      <c r="K21" s="1"/>
      <c r="L21" s="1"/>
      <c r="M21" s="1"/>
      <c r="N21" s="1"/>
    </row>
  </sheetData>
  <sheetProtection deleteColumns="0" deleteRows="0"/>
  <mergeCells count="35">
    <mergeCell ref="B1:N1"/>
    <mergeCell ref="B5:N5"/>
    <mergeCell ref="D10:F10"/>
    <mergeCell ref="D11:F12"/>
    <mergeCell ref="C11:C12"/>
    <mergeCell ref="J10:N10"/>
    <mergeCell ref="J11:N11"/>
    <mergeCell ref="J12:N12"/>
    <mergeCell ref="I20:L20"/>
    <mergeCell ref="B3:E3"/>
    <mergeCell ref="J4:N4"/>
    <mergeCell ref="B6:N6"/>
    <mergeCell ref="D13:F13"/>
    <mergeCell ref="G13:I13"/>
    <mergeCell ref="L13:N13"/>
    <mergeCell ref="L15:N15"/>
    <mergeCell ref="L16:N16"/>
    <mergeCell ref="B19:N19"/>
    <mergeCell ref="B8:N8"/>
    <mergeCell ref="B9:N9"/>
    <mergeCell ref="G10:G12"/>
    <mergeCell ref="I10:I12"/>
    <mergeCell ref="L17:N17"/>
    <mergeCell ref="L18:N18"/>
    <mergeCell ref="L14:N14"/>
    <mergeCell ref="G15:I15"/>
    <mergeCell ref="G16:I16"/>
    <mergeCell ref="G17:I17"/>
    <mergeCell ref="G18:I18"/>
    <mergeCell ref="D18:F18"/>
    <mergeCell ref="D14:F14"/>
    <mergeCell ref="G14:I14"/>
    <mergeCell ref="D15:F15"/>
    <mergeCell ref="D16:F16"/>
    <mergeCell ref="D17:F17"/>
  </mergeCells>
  <phoneticPr fontId="1"/>
  <dataValidations count="4">
    <dataValidation type="list" allowBlank="1" showInputMessage="1" showErrorMessage="1" sqref="D10:F10">
      <formula1>管内</formula1>
    </dataValidation>
    <dataValidation type="list" allowBlank="1" showInputMessage="1" showErrorMessage="1" error="プルダウンリストから選択してください。" sqref="D11:F12">
      <formula1>INDIRECT($D$10)</formula1>
    </dataValidation>
    <dataValidation type="list" allowBlank="1" showInputMessage="1" showErrorMessage="1" error="プルダウンリストから選択してください。" sqref="D15:F18">
      <formula1>INDIRECT($D$11)</formula1>
    </dataValidation>
    <dataValidation type="list" allowBlank="1" showInputMessage="1" showErrorMessage="1" error="プルダウンリストから選択してください。" sqref="D14:F14">
      <formula1>INDIRECT($D$11,12)</formula1>
    </dataValidation>
  </dataValidations>
  <printOptions horizontalCentered="1"/>
  <pageMargins left="0.70866141732283472" right="0.51181102362204722" top="0.74803149606299213" bottom="0.74803149606299213" header="0.31496062992125984" footer="0.31496062992125984"/>
  <pageSetup paperSize="9" scale="84"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2:BJ613"/>
  <sheetViews>
    <sheetView view="pageBreakPreview" topLeftCell="A205" zoomScale="130" zoomScaleNormal="100" zoomScaleSheetLayoutView="130" workbookViewId="0">
      <selection activeCell="C210" sqref="C210"/>
    </sheetView>
  </sheetViews>
  <sheetFormatPr defaultColWidth="18.09765625" defaultRowHeight="9.6"/>
  <cols>
    <col min="1" max="1" width="18.09765625" style="15" customWidth="1"/>
    <col min="2" max="2" width="23.296875" style="15" bestFit="1" customWidth="1"/>
    <col min="3" max="3" width="18.09765625" style="15" customWidth="1"/>
    <col min="4" max="4" width="38.59765625" style="15" bestFit="1" customWidth="1"/>
    <col min="5" max="257" width="18.09765625" style="15"/>
    <col min="258" max="258" width="23.296875" style="15" bestFit="1" customWidth="1"/>
    <col min="259" max="259" width="18.09765625" style="15"/>
    <col min="260" max="260" width="38.59765625" style="15" bestFit="1" customWidth="1"/>
    <col min="261" max="513" width="18.09765625" style="15"/>
    <col min="514" max="514" width="23.296875" style="15" bestFit="1" customWidth="1"/>
    <col min="515" max="515" width="18.09765625" style="15"/>
    <col min="516" max="516" width="38.59765625" style="15" bestFit="1" customWidth="1"/>
    <col min="517" max="769" width="18.09765625" style="15"/>
    <col min="770" max="770" width="23.296875" style="15" bestFit="1" customWidth="1"/>
    <col min="771" max="771" width="18.09765625" style="15"/>
    <col min="772" max="772" width="38.59765625" style="15" bestFit="1" customWidth="1"/>
    <col min="773" max="1025" width="18.09765625" style="15"/>
    <col min="1026" max="1026" width="23.296875" style="15" bestFit="1" customWidth="1"/>
    <col min="1027" max="1027" width="18.09765625" style="15"/>
    <col min="1028" max="1028" width="38.59765625" style="15" bestFit="1" customWidth="1"/>
    <col min="1029" max="1281" width="18.09765625" style="15"/>
    <col min="1282" max="1282" width="23.296875" style="15" bestFit="1" customWidth="1"/>
    <col min="1283" max="1283" width="18.09765625" style="15"/>
    <col min="1284" max="1284" width="38.59765625" style="15" bestFit="1" customWidth="1"/>
    <col min="1285" max="1537" width="18.09765625" style="15"/>
    <col min="1538" max="1538" width="23.296875" style="15" bestFit="1" customWidth="1"/>
    <col min="1539" max="1539" width="18.09765625" style="15"/>
    <col min="1540" max="1540" width="38.59765625" style="15" bestFit="1" customWidth="1"/>
    <col min="1541" max="1793" width="18.09765625" style="15"/>
    <col min="1794" max="1794" width="23.296875" style="15" bestFit="1" customWidth="1"/>
    <col min="1795" max="1795" width="18.09765625" style="15"/>
    <col min="1796" max="1796" width="38.59765625" style="15" bestFit="1" customWidth="1"/>
    <col min="1797" max="2049" width="18.09765625" style="15"/>
    <col min="2050" max="2050" width="23.296875" style="15" bestFit="1" customWidth="1"/>
    <col min="2051" max="2051" width="18.09765625" style="15"/>
    <col min="2052" max="2052" width="38.59765625" style="15" bestFit="1" customWidth="1"/>
    <col min="2053" max="2305" width="18.09765625" style="15"/>
    <col min="2306" max="2306" width="23.296875" style="15" bestFit="1" customWidth="1"/>
    <col min="2307" max="2307" width="18.09765625" style="15"/>
    <col min="2308" max="2308" width="38.59765625" style="15" bestFit="1" customWidth="1"/>
    <col min="2309" max="2561" width="18.09765625" style="15"/>
    <col min="2562" max="2562" width="23.296875" style="15" bestFit="1" customWidth="1"/>
    <col min="2563" max="2563" width="18.09765625" style="15"/>
    <col min="2564" max="2564" width="38.59765625" style="15" bestFit="1" customWidth="1"/>
    <col min="2565" max="2817" width="18.09765625" style="15"/>
    <col min="2818" max="2818" width="23.296875" style="15" bestFit="1" customWidth="1"/>
    <col min="2819" max="2819" width="18.09765625" style="15"/>
    <col min="2820" max="2820" width="38.59765625" style="15" bestFit="1" customWidth="1"/>
    <col min="2821" max="3073" width="18.09765625" style="15"/>
    <col min="3074" max="3074" width="23.296875" style="15" bestFit="1" customWidth="1"/>
    <col min="3075" max="3075" width="18.09765625" style="15"/>
    <col min="3076" max="3076" width="38.59765625" style="15" bestFit="1" customWidth="1"/>
    <col min="3077" max="3329" width="18.09765625" style="15"/>
    <col min="3330" max="3330" width="23.296875" style="15" bestFit="1" customWidth="1"/>
    <col min="3331" max="3331" width="18.09765625" style="15"/>
    <col min="3332" max="3332" width="38.59765625" style="15" bestFit="1" customWidth="1"/>
    <col min="3333" max="3585" width="18.09765625" style="15"/>
    <col min="3586" max="3586" width="23.296875" style="15" bestFit="1" customWidth="1"/>
    <col min="3587" max="3587" width="18.09765625" style="15"/>
    <col min="3588" max="3588" width="38.59765625" style="15" bestFit="1" customWidth="1"/>
    <col min="3589" max="3841" width="18.09765625" style="15"/>
    <col min="3842" max="3842" width="23.296875" style="15" bestFit="1" customWidth="1"/>
    <col min="3843" max="3843" width="18.09765625" style="15"/>
    <col min="3844" max="3844" width="38.59765625" style="15" bestFit="1" customWidth="1"/>
    <col min="3845" max="4097" width="18.09765625" style="15"/>
    <col min="4098" max="4098" width="23.296875" style="15" bestFit="1" customWidth="1"/>
    <col min="4099" max="4099" width="18.09765625" style="15"/>
    <col min="4100" max="4100" width="38.59765625" style="15" bestFit="1" customWidth="1"/>
    <col min="4101" max="4353" width="18.09765625" style="15"/>
    <col min="4354" max="4354" width="23.296875" style="15" bestFit="1" customWidth="1"/>
    <col min="4355" max="4355" width="18.09765625" style="15"/>
    <col min="4356" max="4356" width="38.59765625" style="15" bestFit="1" customWidth="1"/>
    <col min="4357" max="4609" width="18.09765625" style="15"/>
    <col min="4610" max="4610" width="23.296875" style="15" bestFit="1" customWidth="1"/>
    <col min="4611" max="4611" width="18.09765625" style="15"/>
    <col min="4612" max="4612" width="38.59765625" style="15" bestFit="1" customWidth="1"/>
    <col min="4613" max="4865" width="18.09765625" style="15"/>
    <col min="4866" max="4866" width="23.296875" style="15" bestFit="1" customWidth="1"/>
    <col min="4867" max="4867" width="18.09765625" style="15"/>
    <col min="4868" max="4868" width="38.59765625" style="15" bestFit="1" customWidth="1"/>
    <col min="4869" max="5121" width="18.09765625" style="15"/>
    <col min="5122" max="5122" width="23.296875" style="15" bestFit="1" customWidth="1"/>
    <col min="5123" max="5123" width="18.09765625" style="15"/>
    <col min="5124" max="5124" width="38.59765625" style="15" bestFit="1" customWidth="1"/>
    <col min="5125" max="5377" width="18.09765625" style="15"/>
    <col min="5378" max="5378" width="23.296875" style="15" bestFit="1" customWidth="1"/>
    <col min="5379" max="5379" width="18.09765625" style="15"/>
    <col min="5380" max="5380" width="38.59765625" style="15" bestFit="1" customWidth="1"/>
    <col min="5381" max="5633" width="18.09765625" style="15"/>
    <col min="5634" max="5634" width="23.296875" style="15" bestFit="1" customWidth="1"/>
    <col min="5635" max="5635" width="18.09765625" style="15"/>
    <col min="5636" max="5636" width="38.59765625" style="15" bestFit="1" customWidth="1"/>
    <col min="5637" max="5889" width="18.09765625" style="15"/>
    <col min="5890" max="5890" width="23.296875" style="15" bestFit="1" customWidth="1"/>
    <col min="5891" max="5891" width="18.09765625" style="15"/>
    <col min="5892" max="5892" width="38.59765625" style="15" bestFit="1" customWidth="1"/>
    <col min="5893" max="6145" width="18.09765625" style="15"/>
    <col min="6146" max="6146" width="23.296875" style="15" bestFit="1" customWidth="1"/>
    <col min="6147" max="6147" width="18.09765625" style="15"/>
    <col min="6148" max="6148" width="38.59765625" style="15" bestFit="1" customWidth="1"/>
    <col min="6149" max="6401" width="18.09765625" style="15"/>
    <col min="6402" max="6402" width="23.296875" style="15" bestFit="1" customWidth="1"/>
    <col min="6403" max="6403" width="18.09765625" style="15"/>
    <col min="6404" max="6404" width="38.59765625" style="15" bestFit="1" customWidth="1"/>
    <col min="6405" max="6657" width="18.09765625" style="15"/>
    <col min="6658" max="6658" width="23.296875" style="15" bestFit="1" customWidth="1"/>
    <col min="6659" max="6659" width="18.09765625" style="15"/>
    <col min="6660" max="6660" width="38.59765625" style="15" bestFit="1" customWidth="1"/>
    <col min="6661" max="6913" width="18.09765625" style="15"/>
    <col min="6914" max="6914" width="23.296875" style="15" bestFit="1" customWidth="1"/>
    <col min="6915" max="6915" width="18.09765625" style="15"/>
    <col min="6916" max="6916" width="38.59765625" style="15" bestFit="1" customWidth="1"/>
    <col min="6917" max="7169" width="18.09765625" style="15"/>
    <col min="7170" max="7170" width="23.296875" style="15" bestFit="1" customWidth="1"/>
    <col min="7171" max="7171" width="18.09765625" style="15"/>
    <col min="7172" max="7172" width="38.59765625" style="15" bestFit="1" customWidth="1"/>
    <col min="7173" max="7425" width="18.09765625" style="15"/>
    <col min="7426" max="7426" width="23.296875" style="15" bestFit="1" customWidth="1"/>
    <col min="7427" max="7427" width="18.09765625" style="15"/>
    <col min="7428" max="7428" width="38.59765625" style="15" bestFit="1" customWidth="1"/>
    <col min="7429" max="7681" width="18.09765625" style="15"/>
    <col min="7682" max="7682" width="23.296875" style="15" bestFit="1" customWidth="1"/>
    <col min="7683" max="7683" width="18.09765625" style="15"/>
    <col min="7684" max="7684" width="38.59765625" style="15" bestFit="1" customWidth="1"/>
    <col min="7685" max="7937" width="18.09765625" style="15"/>
    <col min="7938" max="7938" width="23.296875" style="15" bestFit="1" customWidth="1"/>
    <col min="7939" max="7939" width="18.09765625" style="15"/>
    <col min="7940" max="7940" width="38.59765625" style="15" bestFit="1" customWidth="1"/>
    <col min="7941" max="8193" width="18.09765625" style="15"/>
    <col min="8194" max="8194" width="23.296875" style="15" bestFit="1" customWidth="1"/>
    <col min="8195" max="8195" width="18.09765625" style="15"/>
    <col min="8196" max="8196" width="38.59765625" style="15" bestFit="1" customWidth="1"/>
    <col min="8197" max="8449" width="18.09765625" style="15"/>
    <col min="8450" max="8450" width="23.296875" style="15" bestFit="1" customWidth="1"/>
    <col min="8451" max="8451" width="18.09765625" style="15"/>
    <col min="8452" max="8452" width="38.59765625" style="15" bestFit="1" customWidth="1"/>
    <col min="8453" max="8705" width="18.09765625" style="15"/>
    <col min="8706" max="8706" width="23.296875" style="15" bestFit="1" customWidth="1"/>
    <col min="8707" max="8707" width="18.09765625" style="15"/>
    <col min="8708" max="8708" width="38.59765625" style="15" bestFit="1" customWidth="1"/>
    <col min="8709" max="8961" width="18.09765625" style="15"/>
    <col min="8962" max="8962" width="23.296875" style="15" bestFit="1" customWidth="1"/>
    <col min="8963" max="8963" width="18.09765625" style="15"/>
    <col min="8964" max="8964" width="38.59765625" style="15" bestFit="1" customWidth="1"/>
    <col min="8965" max="9217" width="18.09765625" style="15"/>
    <col min="9218" max="9218" width="23.296875" style="15" bestFit="1" customWidth="1"/>
    <col min="9219" max="9219" width="18.09765625" style="15"/>
    <col min="9220" max="9220" width="38.59765625" style="15" bestFit="1" customWidth="1"/>
    <col min="9221" max="9473" width="18.09765625" style="15"/>
    <col min="9474" max="9474" width="23.296875" style="15" bestFit="1" customWidth="1"/>
    <col min="9475" max="9475" width="18.09765625" style="15"/>
    <col min="9476" max="9476" width="38.59765625" style="15" bestFit="1" customWidth="1"/>
    <col min="9477" max="9729" width="18.09765625" style="15"/>
    <col min="9730" max="9730" width="23.296875" style="15" bestFit="1" customWidth="1"/>
    <col min="9731" max="9731" width="18.09765625" style="15"/>
    <col min="9732" max="9732" width="38.59765625" style="15" bestFit="1" customWidth="1"/>
    <col min="9733" max="9985" width="18.09765625" style="15"/>
    <col min="9986" max="9986" width="23.296875" style="15" bestFit="1" customWidth="1"/>
    <col min="9987" max="9987" width="18.09765625" style="15"/>
    <col min="9988" max="9988" width="38.59765625" style="15" bestFit="1" customWidth="1"/>
    <col min="9989" max="10241" width="18.09765625" style="15"/>
    <col min="10242" max="10242" width="23.296875" style="15" bestFit="1" customWidth="1"/>
    <col min="10243" max="10243" width="18.09765625" style="15"/>
    <col min="10244" max="10244" width="38.59765625" style="15" bestFit="1" customWidth="1"/>
    <col min="10245" max="10497" width="18.09765625" style="15"/>
    <col min="10498" max="10498" width="23.296875" style="15" bestFit="1" customWidth="1"/>
    <col min="10499" max="10499" width="18.09765625" style="15"/>
    <col min="10500" max="10500" width="38.59765625" style="15" bestFit="1" customWidth="1"/>
    <col min="10501" max="10753" width="18.09765625" style="15"/>
    <col min="10754" max="10754" width="23.296875" style="15" bestFit="1" customWidth="1"/>
    <col min="10755" max="10755" width="18.09765625" style="15"/>
    <col min="10756" max="10756" width="38.59765625" style="15" bestFit="1" customWidth="1"/>
    <col min="10757" max="11009" width="18.09765625" style="15"/>
    <col min="11010" max="11010" width="23.296875" style="15" bestFit="1" customWidth="1"/>
    <col min="11011" max="11011" width="18.09765625" style="15"/>
    <col min="11012" max="11012" width="38.59765625" style="15" bestFit="1" customWidth="1"/>
    <col min="11013" max="11265" width="18.09765625" style="15"/>
    <col min="11266" max="11266" width="23.296875" style="15" bestFit="1" customWidth="1"/>
    <col min="11267" max="11267" width="18.09765625" style="15"/>
    <col min="11268" max="11268" width="38.59765625" style="15" bestFit="1" customWidth="1"/>
    <col min="11269" max="11521" width="18.09765625" style="15"/>
    <col min="11522" max="11522" width="23.296875" style="15" bestFit="1" customWidth="1"/>
    <col min="11523" max="11523" width="18.09765625" style="15"/>
    <col min="11524" max="11524" width="38.59765625" style="15" bestFit="1" customWidth="1"/>
    <col min="11525" max="11777" width="18.09765625" style="15"/>
    <col min="11778" max="11778" width="23.296875" style="15" bestFit="1" customWidth="1"/>
    <col min="11779" max="11779" width="18.09765625" style="15"/>
    <col min="11780" max="11780" width="38.59765625" style="15" bestFit="1" customWidth="1"/>
    <col min="11781" max="12033" width="18.09765625" style="15"/>
    <col min="12034" max="12034" width="23.296875" style="15" bestFit="1" customWidth="1"/>
    <col min="12035" max="12035" width="18.09765625" style="15"/>
    <col min="12036" max="12036" width="38.59765625" style="15" bestFit="1" customWidth="1"/>
    <col min="12037" max="12289" width="18.09765625" style="15"/>
    <col min="12290" max="12290" width="23.296875" style="15" bestFit="1" customWidth="1"/>
    <col min="12291" max="12291" width="18.09765625" style="15"/>
    <col min="12292" max="12292" width="38.59765625" style="15" bestFit="1" customWidth="1"/>
    <col min="12293" max="12545" width="18.09765625" style="15"/>
    <col min="12546" max="12546" width="23.296875" style="15" bestFit="1" customWidth="1"/>
    <col min="12547" max="12547" width="18.09765625" style="15"/>
    <col min="12548" max="12548" width="38.59765625" style="15" bestFit="1" customWidth="1"/>
    <col min="12549" max="12801" width="18.09765625" style="15"/>
    <col min="12802" max="12802" width="23.296875" style="15" bestFit="1" customWidth="1"/>
    <col min="12803" max="12803" width="18.09765625" style="15"/>
    <col min="12804" max="12804" width="38.59765625" style="15" bestFit="1" customWidth="1"/>
    <col min="12805" max="13057" width="18.09765625" style="15"/>
    <col min="13058" max="13058" width="23.296875" style="15" bestFit="1" customWidth="1"/>
    <col min="13059" max="13059" width="18.09765625" style="15"/>
    <col min="13060" max="13060" width="38.59765625" style="15" bestFit="1" customWidth="1"/>
    <col min="13061" max="13313" width="18.09765625" style="15"/>
    <col min="13314" max="13314" width="23.296875" style="15" bestFit="1" customWidth="1"/>
    <col min="13315" max="13315" width="18.09765625" style="15"/>
    <col min="13316" max="13316" width="38.59765625" style="15" bestFit="1" customWidth="1"/>
    <col min="13317" max="13569" width="18.09765625" style="15"/>
    <col min="13570" max="13570" width="23.296875" style="15" bestFit="1" customWidth="1"/>
    <col min="13571" max="13571" width="18.09765625" style="15"/>
    <col min="13572" max="13572" width="38.59765625" style="15" bestFit="1" customWidth="1"/>
    <col min="13573" max="13825" width="18.09765625" style="15"/>
    <col min="13826" max="13826" width="23.296875" style="15" bestFit="1" customWidth="1"/>
    <col min="13827" max="13827" width="18.09765625" style="15"/>
    <col min="13828" max="13828" width="38.59765625" style="15" bestFit="1" customWidth="1"/>
    <col min="13829" max="14081" width="18.09765625" style="15"/>
    <col min="14082" max="14082" width="23.296875" style="15" bestFit="1" customWidth="1"/>
    <col min="14083" max="14083" width="18.09765625" style="15"/>
    <col min="14084" max="14084" width="38.59765625" style="15" bestFit="1" customWidth="1"/>
    <col min="14085" max="14337" width="18.09765625" style="15"/>
    <col min="14338" max="14338" width="23.296875" style="15" bestFit="1" customWidth="1"/>
    <col min="14339" max="14339" width="18.09765625" style="15"/>
    <col min="14340" max="14340" width="38.59765625" style="15" bestFit="1" customWidth="1"/>
    <col min="14341" max="14593" width="18.09765625" style="15"/>
    <col min="14594" max="14594" width="23.296875" style="15" bestFit="1" customWidth="1"/>
    <col min="14595" max="14595" width="18.09765625" style="15"/>
    <col min="14596" max="14596" width="38.59765625" style="15" bestFit="1" customWidth="1"/>
    <col min="14597" max="14849" width="18.09765625" style="15"/>
    <col min="14850" max="14850" width="23.296875" style="15" bestFit="1" customWidth="1"/>
    <col min="14851" max="14851" width="18.09765625" style="15"/>
    <col min="14852" max="14852" width="38.59765625" style="15" bestFit="1" customWidth="1"/>
    <col min="14853" max="15105" width="18.09765625" style="15"/>
    <col min="15106" max="15106" width="23.296875" style="15" bestFit="1" customWidth="1"/>
    <col min="15107" max="15107" width="18.09765625" style="15"/>
    <col min="15108" max="15108" width="38.59765625" style="15" bestFit="1" customWidth="1"/>
    <col min="15109" max="15361" width="18.09765625" style="15"/>
    <col min="15362" max="15362" width="23.296875" style="15" bestFit="1" customWidth="1"/>
    <col min="15363" max="15363" width="18.09765625" style="15"/>
    <col min="15364" max="15364" width="38.59765625" style="15" bestFit="1" customWidth="1"/>
    <col min="15365" max="15617" width="18.09765625" style="15"/>
    <col min="15618" max="15618" width="23.296875" style="15" bestFit="1" customWidth="1"/>
    <col min="15619" max="15619" width="18.09765625" style="15"/>
    <col min="15620" max="15620" width="38.59765625" style="15" bestFit="1" customWidth="1"/>
    <col min="15621" max="15873" width="18.09765625" style="15"/>
    <col min="15874" max="15874" width="23.296875" style="15" bestFit="1" customWidth="1"/>
    <col min="15875" max="15875" width="18.09765625" style="15"/>
    <col min="15876" max="15876" width="38.59765625" style="15" bestFit="1" customWidth="1"/>
    <col min="15877" max="16129" width="18.09765625" style="15"/>
    <col min="16130" max="16130" width="23.296875" style="15" bestFit="1" customWidth="1"/>
    <col min="16131" max="16131" width="18.09765625" style="15"/>
    <col min="16132" max="16132" width="38.59765625" style="15" bestFit="1" customWidth="1"/>
    <col min="16133" max="16384" width="18.09765625" style="15"/>
  </cols>
  <sheetData>
    <row r="2" spans="1:16">
      <c r="A2" s="11" t="s">
        <v>14</v>
      </c>
      <c r="B2" s="12" t="s">
        <v>15</v>
      </c>
      <c r="C2" s="12" t="s">
        <v>16</v>
      </c>
      <c r="D2" s="12" t="s">
        <v>17</v>
      </c>
      <c r="E2" s="12" t="s">
        <v>18</v>
      </c>
      <c r="F2" s="12" t="s">
        <v>19</v>
      </c>
      <c r="G2" s="12" t="s">
        <v>20</v>
      </c>
      <c r="H2" s="12" t="s">
        <v>21</v>
      </c>
      <c r="I2" s="12" t="s">
        <v>22</v>
      </c>
      <c r="J2" s="12" t="s">
        <v>23</v>
      </c>
      <c r="K2" s="12" t="s">
        <v>24</v>
      </c>
      <c r="L2" s="12" t="s">
        <v>25</v>
      </c>
      <c r="M2" s="12" t="s">
        <v>26</v>
      </c>
      <c r="N2" s="12" t="s">
        <v>27</v>
      </c>
      <c r="O2" s="13" t="s">
        <v>28</v>
      </c>
      <c r="P2" s="14" t="s">
        <v>29</v>
      </c>
    </row>
    <row r="3" spans="1:16">
      <c r="A3" s="16"/>
      <c r="B3" s="17" t="s">
        <v>30</v>
      </c>
      <c r="C3" s="21" t="s">
        <v>329</v>
      </c>
      <c r="D3" s="22" t="s">
        <v>55</v>
      </c>
      <c r="E3" s="17" t="s">
        <v>33</v>
      </c>
      <c r="F3" s="17" t="s">
        <v>34</v>
      </c>
      <c r="G3" s="17" t="s">
        <v>325</v>
      </c>
      <c r="H3" s="18" t="s">
        <v>36</v>
      </c>
      <c r="I3" s="17" t="s">
        <v>37</v>
      </c>
      <c r="J3" s="18" t="s">
        <v>38</v>
      </c>
      <c r="K3" s="17" t="s">
        <v>39</v>
      </c>
      <c r="L3" s="17" t="s">
        <v>40</v>
      </c>
      <c r="M3" s="17" t="s">
        <v>41</v>
      </c>
      <c r="N3" s="17" t="s">
        <v>42</v>
      </c>
      <c r="O3" s="19" t="s">
        <v>334</v>
      </c>
      <c r="P3" s="24" t="s">
        <v>59</v>
      </c>
    </row>
    <row r="4" spans="1:16" ht="13.5" customHeight="1">
      <c r="A4" s="20"/>
      <c r="B4" s="21" t="s">
        <v>44</v>
      </c>
      <c r="C4" s="21" t="s">
        <v>61</v>
      </c>
      <c r="D4" s="21" t="s">
        <v>62</v>
      </c>
      <c r="E4" s="22" t="s">
        <v>46</v>
      </c>
      <c r="F4" s="21" t="s">
        <v>47</v>
      </c>
      <c r="G4" s="21" t="s">
        <v>48</v>
      </c>
      <c r="H4" s="22"/>
      <c r="I4" s="21" t="s">
        <v>49</v>
      </c>
      <c r="J4" s="22"/>
      <c r="K4" s="22"/>
      <c r="L4" s="21" t="s">
        <v>50</v>
      </c>
      <c r="M4" s="22" t="s">
        <v>51</v>
      </c>
      <c r="N4" s="21" t="s">
        <v>52</v>
      </c>
      <c r="O4" s="23" t="s">
        <v>335</v>
      </c>
      <c r="P4" s="24" t="s">
        <v>67</v>
      </c>
    </row>
    <row r="5" spans="1:16" ht="13.5" customHeight="1">
      <c r="A5" s="20"/>
      <c r="B5" s="21" t="s">
        <v>54</v>
      </c>
      <c r="C5" s="15" t="s">
        <v>69</v>
      </c>
      <c r="D5" s="21" t="s">
        <v>70</v>
      </c>
      <c r="E5" s="22"/>
      <c r="F5" s="21"/>
      <c r="G5" s="21" t="s">
        <v>315</v>
      </c>
      <c r="H5" s="22"/>
      <c r="I5" s="21" t="s">
        <v>64</v>
      </c>
      <c r="J5" s="22"/>
      <c r="K5" s="22"/>
      <c r="L5" s="21" t="s">
        <v>57</v>
      </c>
      <c r="M5" s="22" t="s">
        <v>58</v>
      </c>
      <c r="N5" s="21"/>
      <c r="O5" s="23"/>
    </row>
    <row r="6" spans="1:16" ht="13.5" customHeight="1">
      <c r="A6" s="20"/>
      <c r="B6" s="22" t="s">
        <v>68</v>
      </c>
      <c r="C6" s="21" t="s">
        <v>74</v>
      </c>
      <c r="D6" s="21"/>
      <c r="E6" s="22"/>
      <c r="F6" s="22"/>
      <c r="G6" s="15" t="s">
        <v>63</v>
      </c>
      <c r="H6" s="22"/>
      <c r="I6" s="21" t="s">
        <v>72</v>
      </c>
      <c r="J6" s="22"/>
      <c r="K6" s="22"/>
      <c r="L6" s="21" t="s">
        <v>73</v>
      </c>
      <c r="M6" s="22" t="s">
        <v>66</v>
      </c>
      <c r="N6" s="22"/>
      <c r="O6" s="23"/>
    </row>
    <row r="7" spans="1:16" ht="13.5" customHeight="1">
      <c r="A7" s="20"/>
      <c r="C7" s="21" t="s">
        <v>77</v>
      </c>
      <c r="D7" s="21"/>
      <c r="E7" s="22"/>
      <c r="F7" s="22"/>
      <c r="G7" s="21"/>
      <c r="H7" s="22"/>
      <c r="I7" s="22" t="s">
        <v>76</v>
      </c>
      <c r="J7" s="22"/>
      <c r="K7" s="22"/>
      <c r="M7" s="22"/>
      <c r="N7" s="22"/>
      <c r="O7" s="23"/>
      <c r="P7" s="24"/>
    </row>
    <row r="8" spans="1:16" ht="13.5" customHeight="1">
      <c r="A8" s="20"/>
      <c r="B8" s="21"/>
      <c r="C8" s="21" t="s">
        <v>78</v>
      </c>
      <c r="D8" s="22"/>
      <c r="E8" s="22"/>
      <c r="F8" s="22"/>
      <c r="G8" s="21"/>
      <c r="H8" s="22"/>
      <c r="J8" s="22"/>
      <c r="K8" s="22"/>
      <c r="L8" s="22"/>
      <c r="M8" s="22"/>
      <c r="N8" s="22"/>
      <c r="O8" s="23"/>
    </row>
    <row r="9" spans="1:16" ht="13.5" customHeight="1">
      <c r="A9" s="20"/>
      <c r="B9" s="22"/>
      <c r="C9" s="21" t="s">
        <v>79</v>
      </c>
      <c r="D9" s="22"/>
      <c r="E9" s="22"/>
      <c r="F9" s="22"/>
      <c r="G9" s="22"/>
      <c r="H9" s="22"/>
      <c r="I9" s="22"/>
      <c r="J9" s="22"/>
      <c r="K9" s="22"/>
      <c r="L9" s="22"/>
      <c r="M9" s="22"/>
      <c r="N9" s="22"/>
      <c r="O9" s="23"/>
      <c r="P9" s="24"/>
    </row>
    <row r="10" spans="1:16" ht="13.5" customHeight="1">
      <c r="A10" s="20"/>
      <c r="B10" s="22"/>
      <c r="C10" s="21" t="s">
        <v>80</v>
      </c>
      <c r="D10" s="22"/>
      <c r="E10" s="22"/>
      <c r="F10" s="22"/>
      <c r="G10" s="22"/>
      <c r="H10" s="22"/>
      <c r="I10" s="22"/>
      <c r="J10" s="22"/>
      <c r="K10" s="22"/>
      <c r="L10" s="22"/>
      <c r="M10" s="22"/>
      <c r="N10" s="22"/>
      <c r="O10" s="23"/>
      <c r="P10" s="24"/>
    </row>
    <row r="11" spans="1:16" ht="13.5" customHeight="1">
      <c r="A11" s="20"/>
      <c r="B11" s="22"/>
      <c r="C11" s="22" t="s">
        <v>81</v>
      </c>
      <c r="D11" s="22"/>
      <c r="E11" s="22"/>
      <c r="F11" s="22"/>
      <c r="G11" s="22"/>
      <c r="H11" s="22"/>
      <c r="I11" s="22"/>
      <c r="J11" s="22"/>
      <c r="K11" s="22"/>
      <c r="L11" s="22"/>
      <c r="M11" s="22"/>
      <c r="N11" s="22"/>
      <c r="O11" s="23"/>
      <c r="P11" s="24"/>
    </row>
    <row r="12" spans="1:16" ht="13.5" customHeight="1">
      <c r="A12" s="20"/>
      <c r="B12" s="22"/>
      <c r="C12" s="24" t="s">
        <v>82</v>
      </c>
      <c r="D12" s="22"/>
      <c r="E12" s="22"/>
      <c r="F12" s="22"/>
      <c r="G12" s="22"/>
      <c r="H12" s="22"/>
      <c r="I12" s="22"/>
      <c r="J12" s="22"/>
      <c r="K12" s="22"/>
      <c r="L12" s="22"/>
      <c r="M12" s="22"/>
      <c r="N12" s="22"/>
      <c r="O12" s="23"/>
      <c r="P12" s="24"/>
    </row>
    <row r="13" spans="1:16" ht="13.5" customHeight="1">
      <c r="A13" s="20"/>
      <c r="B13" s="22"/>
      <c r="C13" s="15" t="s">
        <v>83</v>
      </c>
      <c r="D13" s="22"/>
      <c r="E13" s="22"/>
      <c r="F13" s="22"/>
      <c r="G13" s="22"/>
      <c r="H13" s="22"/>
      <c r="I13" s="22"/>
      <c r="J13" s="22"/>
      <c r="K13" s="22"/>
      <c r="L13" s="22"/>
      <c r="M13" s="22"/>
      <c r="N13" s="22"/>
      <c r="O13" s="23"/>
      <c r="P13" s="24"/>
    </row>
    <row r="14" spans="1:16" ht="13.5" customHeight="1">
      <c r="A14" s="20"/>
      <c r="B14" s="22"/>
      <c r="C14" s="22" t="s">
        <v>84</v>
      </c>
      <c r="D14" s="22"/>
      <c r="E14" s="22"/>
      <c r="F14" s="22"/>
      <c r="H14" s="22"/>
      <c r="I14" s="22"/>
      <c r="J14" s="22"/>
      <c r="K14" s="22"/>
      <c r="L14" s="22"/>
      <c r="M14" s="22"/>
      <c r="N14" s="22"/>
      <c r="O14" s="23"/>
    </row>
    <row r="15" spans="1:16" ht="13.5" customHeight="1">
      <c r="A15" s="20"/>
      <c r="B15" s="22"/>
      <c r="C15" s="22" t="s">
        <v>85</v>
      </c>
      <c r="D15" s="22"/>
      <c r="E15" s="22"/>
      <c r="F15" s="22"/>
      <c r="G15" s="22"/>
      <c r="H15" s="22"/>
      <c r="I15" s="22"/>
      <c r="J15" s="22"/>
      <c r="K15" s="22"/>
      <c r="L15" s="22"/>
      <c r="M15" s="22"/>
      <c r="N15" s="22"/>
      <c r="O15" s="23"/>
      <c r="P15" s="24"/>
    </row>
    <row r="16" spans="1:16" ht="13.5" customHeight="1">
      <c r="A16" s="25"/>
      <c r="B16" s="26"/>
      <c r="C16" s="22" t="s">
        <v>86</v>
      </c>
      <c r="D16" s="26"/>
      <c r="E16" s="26"/>
      <c r="F16" s="26"/>
      <c r="G16" s="26"/>
      <c r="H16" s="26"/>
      <c r="I16" s="26"/>
      <c r="J16" s="26"/>
      <c r="K16" s="26"/>
      <c r="L16" s="26"/>
      <c r="M16" s="26"/>
      <c r="N16" s="26"/>
      <c r="O16" s="27"/>
      <c r="P16" s="28"/>
    </row>
    <row r="17" spans="1:62" ht="13.5" customHeight="1">
      <c r="A17" s="25"/>
      <c r="B17" s="26"/>
      <c r="C17" s="18"/>
      <c r="D17" s="26"/>
      <c r="E17" s="26"/>
      <c r="F17" s="26"/>
      <c r="G17" s="26"/>
      <c r="H17" s="26"/>
      <c r="I17" s="26"/>
      <c r="J17" s="26"/>
      <c r="K17" s="26"/>
      <c r="L17" s="26"/>
      <c r="M17" s="26"/>
      <c r="N17" s="26"/>
      <c r="O17" s="27"/>
      <c r="P17" s="28"/>
    </row>
    <row r="18" spans="1:62" ht="13.5" customHeight="1">
      <c r="A18" s="29"/>
      <c r="B18" s="30"/>
      <c r="C18" s="30"/>
      <c r="D18" s="30"/>
      <c r="E18" s="30"/>
      <c r="F18" s="30"/>
      <c r="G18" s="30"/>
      <c r="H18" s="30"/>
      <c r="I18" s="30"/>
      <c r="J18" s="30"/>
      <c r="K18" s="30"/>
      <c r="L18" s="30"/>
      <c r="M18" s="30"/>
      <c r="N18" s="30"/>
      <c r="O18" s="31"/>
      <c r="P18" s="32"/>
    </row>
    <row r="21" spans="1:62">
      <c r="A21" s="33" t="s">
        <v>87</v>
      </c>
      <c r="B21" s="33" t="s">
        <v>88</v>
      </c>
      <c r="C21" s="34" t="s">
        <v>89</v>
      </c>
      <c r="D21" s="34" t="s">
        <v>90</v>
      </c>
      <c r="E21" s="34" t="s">
        <v>91</v>
      </c>
      <c r="F21" s="34" t="s">
        <v>92</v>
      </c>
      <c r="G21" s="34" t="s">
        <v>93</v>
      </c>
      <c r="H21" s="34" t="s">
        <v>94</v>
      </c>
      <c r="I21" s="34" t="s">
        <v>95</v>
      </c>
      <c r="J21" s="34" t="s">
        <v>96</v>
      </c>
      <c r="K21" s="34" t="s">
        <v>97</v>
      </c>
      <c r="L21" s="34" t="s">
        <v>98</v>
      </c>
      <c r="M21" s="34" t="s">
        <v>99</v>
      </c>
      <c r="N21" s="34" t="s">
        <v>309</v>
      </c>
      <c r="O21" s="34" t="s">
        <v>100</v>
      </c>
      <c r="P21" s="34" t="s">
        <v>101</v>
      </c>
      <c r="Q21" s="34" t="s">
        <v>102</v>
      </c>
      <c r="R21" s="34" t="s">
        <v>103</v>
      </c>
      <c r="S21" s="34" t="s">
        <v>104</v>
      </c>
      <c r="T21" s="34" t="s">
        <v>105</v>
      </c>
      <c r="U21" s="34" t="s">
        <v>106</v>
      </c>
      <c r="V21" s="34" t="s">
        <v>107</v>
      </c>
      <c r="W21" s="34" t="s">
        <v>108</v>
      </c>
      <c r="X21" s="34" t="s">
        <v>109</v>
      </c>
      <c r="Y21" s="34" t="s">
        <v>110</v>
      </c>
      <c r="Z21" s="34" t="s">
        <v>322</v>
      </c>
      <c r="AA21" s="34" t="s">
        <v>111</v>
      </c>
      <c r="AB21" s="34" t="s">
        <v>112</v>
      </c>
      <c r="AC21" s="34" t="s">
        <v>113</v>
      </c>
      <c r="AD21" s="34" t="s">
        <v>114</v>
      </c>
      <c r="AE21" s="34" t="s">
        <v>115</v>
      </c>
      <c r="AF21" s="34" t="s">
        <v>116</v>
      </c>
      <c r="AG21" s="34" t="s">
        <v>117</v>
      </c>
      <c r="AH21" s="34" t="s">
        <v>118</v>
      </c>
      <c r="AI21" s="34" t="s">
        <v>119</v>
      </c>
      <c r="AJ21" s="34" t="s">
        <v>120</v>
      </c>
      <c r="AK21" s="34" t="s">
        <v>121</v>
      </c>
      <c r="AL21" s="34" t="s">
        <v>122</v>
      </c>
      <c r="AM21" s="34" t="s">
        <v>33</v>
      </c>
      <c r="AN21" s="34" t="s">
        <v>34</v>
      </c>
      <c r="AO21" s="34" t="s">
        <v>47</v>
      </c>
      <c r="AP21" s="34" t="s">
        <v>35</v>
      </c>
      <c r="AQ21" s="34" t="s">
        <v>48</v>
      </c>
      <c r="AR21" s="34" t="s">
        <v>37</v>
      </c>
      <c r="AS21" s="34" t="s">
        <v>49</v>
      </c>
      <c r="AT21" s="34" t="s">
        <v>39</v>
      </c>
      <c r="AU21" s="34" t="s">
        <v>40</v>
      </c>
      <c r="AV21" s="34" t="s">
        <v>50</v>
      </c>
      <c r="AW21" s="34" t="s">
        <v>57</v>
      </c>
      <c r="AX21" s="34" t="s">
        <v>41</v>
      </c>
      <c r="AY21" s="34" t="s">
        <v>123</v>
      </c>
      <c r="AZ21" s="34" t="s">
        <v>60</v>
      </c>
      <c r="BA21" s="34" t="s">
        <v>78</v>
      </c>
      <c r="BB21" s="34" t="s">
        <v>79</v>
      </c>
      <c r="BC21" s="34" t="s">
        <v>80</v>
      </c>
      <c r="BD21" s="34" t="s">
        <v>71</v>
      </c>
      <c r="BE21" s="34" t="s">
        <v>56</v>
      </c>
      <c r="BF21" s="34" t="s">
        <v>65</v>
      </c>
      <c r="BG21" s="34" t="s">
        <v>124</v>
      </c>
      <c r="BH21" s="34" t="s">
        <v>43</v>
      </c>
      <c r="BI21" s="34" t="s">
        <v>75</v>
      </c>
      <c r="BJ21" s="34" t="s">
        <v>53</v>
      </c>
    </row>
    <row r="22" spans="1:62">
      <c r="A22" s="35" t="s">
        <v>125</v>
      </c>
      <c r="B22" s="36" t="s">
        <v>126</v>
      </c>
      <c r="C22" s="35" t="s">
        <v>125</v>
      </c>
      <c r="D22" s="36" t="s">
        <v>127</v>
      </c>
      <c r="E22" s="35" t="s">
        <v>128</v>
      </c>
      <c r="F22" s="35" t="s">
        <v>129</v>
      </c>
      <c r="G22" s="35" t="s">
        <v>130</v>
      </c>
      <c r="H22" s="35" t="s">
        <v>131</v>
      </c>
      <c r="I22" s="36" t="s">
        <v>130</v>
      </c>
      <c r="J22" s="35" t="s">
        <v>130</v>
      </c>
      <c r="K22" s="35" t="s">
        <v>132</v>
      </c>
      <c r="L22" s="35" t="s">
        <v>130</v>
      </c>
      <c r="M22" s="35" t="s">
        <v>128</v>
      </c>
      <c r="N22" s="35" t="s">
        <v>310</v>
      </c>
      <c r="O22" s="36" t="s">
        <v>133</v>
      </c>
      <c r="P22" s="35" t="s">
        <v>129</v>
      </c>
      <c r="Q22" s="35" t="s">
        <v>131</v>
      </c>
      <c r="R22" s="35" t="s">
        <v>129</v>
      </c>
      <c r="S22" s="36" t="s">
        <v>134</v>
      </c>
      <c r="T22" s="36" t="s">
        <v>135</v>
      </c>
      <c r="U22" s="35" t="s">
        <v>131</v>
      </c>
      <c r="V22" s="35" t="s">
        <v>136</v>
      </c>
      <c r="W22" s="35" t="s">
        <v>128</v>
      </c>
      <c r="X22" s="35" t="s">
        <v>137</v>
      </c>
      <c r="Y22" s="36" t="s">
        <v>310</v>
      </c>
      <c r="Z22" s="35" t="s">
        <v>135</v>
      </c>
      <c r="AA22" s="37" t="s">
        <v>138</v>
      </c>
      <c r="AB22" s="35" t="s">
        <v>139</v>
      </c>
      <c r="AC22" s="35" t="s">
        <v>344</v>
      </c>
      <c r="AD22" s="36" t="s">
        <v>305</v>
      </c>
      <c r="AE22" s="36" t="s">
        <v>305</v>
      </c>
      <c r="AF22" s="35" t="s">
        <v>305</v>
      </c>
      <c r="AG22" s="35" t="s">
        <v>305</v>
      </c>
      <c r="AH22" s="35" t="s">
        <v>305</v>
      </c>
      <c r="AI22" s="35" t="s">
        <v>305</v>
      </c>
      <c r="AJ22" s="36" t="s">
        <v>305</v>
      </c>
      <c r="AK22" s="35" t="s">
        <v>305</v>
      </c>
      <c r="AL22" s="35" t="s">
        <v>305</v>
      </c>
      <c r="AM22" s="36" t="s">
        <v>305</v>
      </c>
      <c r="AN22" s="35" t="s">
        <v>305</v>
      </c>
      <c r="AO22" s="35" t="s">
        <v>305</v>
      </c>
      <c r="AP22" s="35" t="s">
        <v>305</v>
      </c>
      <c r="AQ22" s="36" t="s">
        <v>305</v>
      </c>
      <c r="AR22" s="36" t="s">
        <v>305</v>
      </c>
      <c r="AS22" s="36" t="s">
        <v>305</v>
      </c>
      <c r="AT22" s="36" t="s">
        <v>305</v>
      </c>
      <c r="AU22" s="36" t="s">
        <v>305</v>
      </c>
      <c r="AV22" s="35" t="s">
        <v>305</v>
      </c>
      <c r="AW22" s="35" t="s">
        <v>305</v>
      </c>
      <c r="AX22" s="36" t="s">
        <v>305</v>
      </c>
      <c r="AY22" s="35" t="s">
        <v>305</v>
      </c>
      <c r="AZ22" s="36" t="s">
        <v>125</v>
      </c>
      <c r="BA22" s="36" t="s">
        <v>306</v>
      </c>
      <c r="BB22" s="36" t="s">
        <v>140</v>
      </c>
      <c r="BC22" s="36" t="s">
        <v>306</v>
      </c>
      <c r="BD22" s="36" t="s">
        <v>306</v>
      </c>
      <c r="BE22" s="36" t="s">
        <v>306</v>
      </c>
      <c r="BF22" s="36" t="s">
        <v>306</v>
      </c>
      <c r="BG22" s="36" t="s">
        <v>306</v>
      </c>
      <c r="BH22" s="36" t="s">
        <v>306</v>
      </c>
      <c r="BI22" s="37" t="s">
        <v>125</v>
      </c>
      <c r="BJ22" s="36" t="s">
        <v>125</v>
      </c>
    </row>
    <row r="23" spans="1:62">
      <c r="A23" s="36" t="s">
        <v>306</v>
      </c>
      <c r="B23" s="36" t="s">
        <v>141</v>
      </c>
      <c r="C23" s="35" t="s">
        <v>306</v>
      </c>
      <c r="D23" s="36"/>
      <c r="E23" s="35" t="s">
        <v>130</v>
      </c>
      <c r="F23" s="35" t="s">
        <v>142</v>
      </c>
      <c r="G23" s="35" t="s">
        <v>143</v>
      </c>
      <c r="H23" s="35" t="s">
        <v>130</v>
      </c>
      <c r="I23" s="35" t="s">
        <v>144</v>
      </c>
      <c r="J23" s="35" t="s">
        <v>142</v>
      </c>
      <c r="K23" s="35" t="s">
        <v>130</v>
      </c>
      <c r="L23" s="36" t="s">
        <v>143</v>
      </c>
      <c r="M23" s="35" t="s">
        <v>132</v>
      </c>
      <c r="N23" s="35" t="s">
        <v>311</v>
      </c>
      <c r="O23" s="35" t="s">
        <v>145</v>
      </c>
      <c r="P23" s="35" t="s">
        <v>146</v>
      </c>
      <c r="Q23" s="36" t="s">
        <v>130</v>
      </c>
      <c r="R23" s="36" t="s">
        <v>142</v>
      </c>
      <c r="S23" s="36"/>
      <c r="T23" s="35" t="s">
        <v>142</v>
      </c>
      <c r="U23" s="35" t="s">
        <v>132</v>
      </c>
      <c r="V23" s="35" t="s">
        <v>147</v>
      </c>
      <c r="W23" s="35" t="s">
        <v>132</v>
      </c>
      <c r="X23" s="35"/>
      <c r="Y23" s="36" t="s">
        <v>130</v>
      </c>
      <c r="Z23" s="35" t="s">
        <v>146</v>
      </c>
      <c r="AA23" s="36" t="s">
        <v>148</v>
      </c>
      <c r="AB23" s="35"/>
      <c r="AC23" s="35" t="s">
        <v>308</v>
      </c>
      <c r="AD23" s="35" t="s">
        <v>306</v>
      </c>
      <c r="AE23" s="35" t="s">
        <v>306</v>
      </c>
      <c r="AF23" s="35" t="s">
        <v>306</v>
      </c>
      <c r="AG23" s="35" t="s">
        <v>306</v>
      </c>
      <c r="AH23" s="35" t="s">
        <v>306</v>
      </c>
      <c r="AI23" s="35" t="s">
        <v>306</v>
      </c>
      <c r="AJ23" s="35" t="s">
        <v>306</v>
      </c>
      <c r="AK23" s="35" t="s">
        <v>306</v>
      </c>
      <c r="AL23" s="35" t="s">
        <v>306</v>
      </c>
      <c r="AM23" s="35" t="s">
        <v>306</v>
      </c>
      <c r="AN23" s="35" t="s">
        <v>306</v>
      </c>
      <c r="AO23" s="35" t="s">
        <v>306</v>
      </c>
      <c r="AP23" s="35" t="s">
        <v>306</v>
      </c>
      <c r="AQ23" s="35" t="s">
        <v>306</v>
      </c>
      <c r="AR23" s="35" t="s">
        <v>306</v>
      </c>
      <c r="AS23" s="35" t="s">
        <v>306</v>
      </c>
      <c r="AT23" s="35" t="s">
        <v>306</v>
      </c>
      <c r="AU23" s="35" t="s">
        <v>306</v>
      </c>
      <c r="AV23" s="35" t="s">
        <v>306</v>
      </c>
      <c r="AW23" s="35" t="s">
        <v>306</v>
      </c>
      <c r="AX23" s="38" t="s">
        <v>306</v>
      </c>
      <c r="AY23" s="35" t="s">
        <v>306</v>
      </c>
      <c r="AZ23" s="36" t="s">
        <v>149</v>
      </c>
      <c r="BA23" s="36" t="s">
        <v>307</v>
      </c>
      <c r="BB23" s="36" t="s">
        <v>307</v>
      </c>
      <c r="BC23" s="36" t="s">
        <v>307</v>
      </c>
      <c r="BD23" s="36"/>
      <c r="BE23" s="36" t="s">
        <v>307</v>
      </c>
      <c r="BF23" s="37" t="s">
        <v>307</v>
      </c>
      <c r="BG23" s="36"/>
      <c r="BH23" s="36"/>
      <c r="BI23" s="38" t="s">
        <v>306</v>
      </c>
      <c r="BJ23" s="36" t="s">
        <v>306</v>
      </c>
    </row>
    <row r="24" spans="1:62">
      <c r="A24" s="39"/>
      <c r="B24" s="36"/>
      <c r="C24" s="35" t="s">
        <v>150</v>
      </c>
      <c r="D24" s="36"/>
      <c r="E24" s="36" t="s">
        <v>142</v>
      </c>
      <c r="F24" s="35" t="s">
        <v>151</v>
      </c>
      <c r="G24" s="35" t="s">
        <v>144</v>
      </c>
      <c r="H24" s="35" t="s">
        <v>144</v>
      </c>
      <c r="I24" s="35"/>
      <c r="J24" s="35" t="s">
        <v>151</v>
      </c>
      <c r="K24" s="35" t="s">
        <v>142</v>
      </c>
      <c r="L24" s="35" t="s">
        <v>144</v>
      </c>
      <c r="M24" s="36" t="s">
        <v>142</v>
      </c>
      <c r="N24" s="35" t="s">
        <v>312</v>
      </c>
      <c r="O24" s="35"/>
      <c r="P24" s="35" t="s">
        <v>147</v>
      </c>
      <c r="Q24" s="35" t="s">
        <v>144</v>
      </c>
      <c r="R24" s="35" t="s">
        <v>151</v>
      </c>
      <c r="S24" s="36"/>
      <c r="T24" s="35" t="s">
        <v>151</v>
      </c>
      <c r="U24" s="36" t="s">
        <v>142</v>
      </c>
      <c r="V24" s="35"/>
      <c r="W24" s="36" t="s">
        <v>142</v>
      </c>
      <c r="X24" s="35"/>
      <c r="Y24" s="36" t="s">
        <v>317</v>
      </c>
      <c r="Z24" s="35" t="s">
        <v>151</v>
      </c>
      <c r="AA24" s="36" t="s">
        <v>152</v>
      </c>
      <c r="AB24" s="35"/>
      <c r="AC24" s="35"/>
      <c r="AD24" s="36" t="s">
        <v>307</v>
      </c>
      <c r="AE24" s="35"/>
      <c r="AF24" s="36" t="s">
        <v>307</v>
      </c>
      <c r="AG24" s="35"/>
      <c r="AH24" s="35"/>
      <c r="AI24" s="35"/>
      <c r="AJ24" s="35" t="s">
        <v>307</v>
      </c>
      <c r="AK24" s="35" t="s">
        <v>307</v>
      </c>
      <c r="AL24" s="35"/>
      <c r="AM24" s="35"/>
      <c r="AN24" s="35" t="s">
        <v>307</v>
      </c>
      <c r="AO24" s="35"/>
      <c r="AP24" s="35" t="s">
        <v>307</v>
      </c>
      <c r="AQ24" s="35"/>
      <c r="AR24" s="35"/>
      <c r="AS24" s="35" t="s">
        <v>307</v>
      </c>
      <c r="AT24" s="35" t="s">
        <v>307</v>
      </c>
      <c r="AU24" s="35" t="s">
        <v>307</v>
      </c>
      <c r="AV24" s="35" t="s">
        <v>307</v>
      </c>
      <c r="AW24" s="35"/>
      <c r="AX24" s="37" t="s">
        <v>307</v>
      </c>
      <c r="AY24" s="35" t="s">
        <v>307</v>
      </c>
      <c r="AZ24" s="36" t="s">
        <v>153</v>
      </c>
      <c r="BA24" s="36"/>
      <c r="BB24" s="37" t="s">
        <v>154</v>
      </c>
      <c r="BC24" s="36"/>
      <c r="BD24" s="36"/>
      <c r="BE24" s="36"/>
      <c r="BF24" s="37"/>
      <c r="BG24" s="36"/>
      <c r="BH24" s="36"/>
      <c r="BI24" s="38"/>
      <c r="BJ24" s="36"/>
    </row>
    <row r="25" spans="1:62">
      <c r="A25" s="39"/>
      <c r="B25" s="36"/>
      <c r="C25" s="35" t="s">
        <v>155</v>
      </c>
      <c r="D25" s="36"/>
      <c r="E25" s="35" t="s">
        <v>151</v>
      </c>
      <c r="F25" s="35" t="s">
        <v>147</v>
      </c>
      <c r="G25" s="35" t="s">
        <v>147</v>
      </c>
      <c r="H25" s="35" t="s">
        <v>156</v>
      </c>
      <c r="I25" s="35"/>
      <c r="J25" s="35" t="s">
        <v>157</v>
      </c>
      <c r="K25" s="35" t="s">
        <v>151</v>
      </c>
      <c r="L25" s="35" t="s">
        <v>147</v>
      </c>
      <c r="M25" s="35" t="s">
        <v>151</v>
      </c>
      <c r="N25" s="35" t="s">
        <v>313</v>
      </c>
      <c r="O25" s="35"/>
      <c r="P25" s="35"/>
      <c r="Q25" s="35" t="s">
        <v>145</v>
      </c>
      <c r="R25" s="35" t="s">
        <v>157</v>
      </c>
      <c r="S25" s="36"/>
      <c r="T25" s="35" t="s">
        <v>158</v>
      </c>
      <c r="U25" s="35" t="s">
        <v>151</v>
      </c>
      <c r="V25" s="35"/>
      <c r="W25" s="35" t="s">
        <v>151</v>
      </c>
      <c r="X25" s="35"/>
      <c r="Y25" s="36" t="s">
        <v>144</v>
      </c>
      <c r="Z25" s="36" t="s">
        <v>147</v>
      </c>
      <c r="AA25" s="37" t="s">
        <v>159</v>
      </c>
      <c r="AB25" s="35"/>
      <c r="AC25" s="35"/>
      <c r="AD25" s="36"/>
      <c r="AE25" s="35"/>
      <c r="AF25" s="36"/>
      <c r="AG25" s="35"/>
      <c r="AH25" s="35"/>
      <c r="AI25" s="35"/>
      <c r="AJ25" s="35"/>
      <c r="AK25" s="35"/>
      <c r="AL25" s="35"/>
      <c r="AM25" s="35"/>
      <c r="AN25" s="35"/>
      <c r="AO25" s="35"/>
      <c r="AP25" s="35"/>
      <c r="AQ25" s="35"/>
      <c r="AR25" s="35"/>
      <c r="AS25" s="35"/>
      <c r="AT25" s="35"/>
      <c r="AU25" s="35"/>
      <c r="AV25" s="35"/>
      <c r="AW25" s="35"/>
      <c r="AX25" s="37"/>
      <c r="AY25" s="35"/>
      <c r="AZ25" s="36" t="s">
        <v>160</v>
      </c>
      <c r="BA25" s="36"/>
      <c r="BB25" s="37"/>
      <c r="BC25" s="36"/>
      <c r="BD25" s="36"/>
      <c r="BE25" s="36"/>
      <c r="BF25" s="37"/>
      <c r="BG25" s="36"/>
      <c r="BH25" s="36"/>
      <c r="BI25" s="38"/>
      <c r="BJ25" s="36"/>
    </row>
    <row r="26" spans="1:62">
      <c r="A26" s="39"/>
      <c r="B26" s="36"/>
      <c r="C26" s="36" t="s">
        <v>161</v>
      </c>
      <c r="D26" s="36"/>
      <c r="E26" s="35" t="s">
        <v>157</v>
      </c>
      <c r="F26" s="36" t="s">
        <v>158</v>
      </c>
      <c r="G26" s="40"/>
      <c r="H26" s="36" t="s">
        <v>162</v>
      </c>
      <c r="I26" s="35"/>
      <c r="J26" s="35" t="s">
        <v>147</v>
      </c>
      <c r="K26" s="36" t="s">
        <v>147</v>
      </c>
      <c r="L26" s="35" t="s">
        <v>145</v>
      </c>
      <c r="M26" s="35" t="s">
        <v>157</v>
      </c>
      <c r="N26" s="35"/>
      <c r="O26" s="35"/>
      <c r="P26" s="35"/>
      <c r="Q26" s="35"/>
      <c r="R26" s="35" t="s">
        <v>156</v>
      </c>
      <c r="S26" s="36"/>
      <c r="T26" s="35"/>
      <c r="U26" s="35" t="s">
        <v>147</v>
      </c>
      <c r="V26" s="35"/>
      <c r="W26" s="35" t="s">
        <v>157</v>
      </c>
      <c r="X26" s="35"/>
      <c r="Y26" s="36" t="s">
        <v>312</v>
      </c>
      <c r="Z26" s="35" t="s">
        <v>158</v>
      </c>
      <c r="AA26" s="35" t="s">
        <v>163</v>
      </c>
      <c r="AB26" s="35"/>
      <c r="AC26" s="35"/>
      <c r="AD26" s="36"/>
      <c r="AE26" s="35"/>
      <c r="AF26" s="36"/>
      <c r="AG26" s="35"/>
      <c r="AH26" s="35"/>
      <c r="AI26" s="35"/>
      <c r="AJ26" s="35"/>
      <c r="AK26" s="35"/>
      <c r="AL26" s="35"/>
      <c r="AM26" s="35"/>
      <c r="AN26" s="35"/>
      <c r="AO26" s="35"/>
      <c r="AP26" s="35"/>
      <c r="AQ26" s="35"/>
      <c r="AR26" s="35"/>
      <c r="AS26" s="35"/>
      <c r="AT26" s="35"/>
      <c r="AU26" s="35"/>
      <c r="AV26" s="35"/>
      <c r="AW26" s="35"/>
      <c r="AX26" s="37"/>
      <c r="AY26" s="35"/>
      <c r="AZ26" s="36"/>
      <c r="BA26" s="36"/>
      <c r="BB26" s="37"/>
      <c r="BC26" s="36"/>
      <c r="BD26" s="36"/>
      <c r="BE26" s="36"/>
      <c r="BF26" s="37"/>
      <c r="BG26" s="36"/>
      <c r="BH26" s="36"/>
      <c r="BI26" s="38"/>
      <c r="BJ26" s="36"/>
    </row>
    <row r="27" spans="1:62">
      <c r="A27" s="39"/>
      <c r="B27" s="36"/>
      <c r="C27" s="36"/>
      <c r="D27" s="36"/>
      <c r="E27" s="35"/>
      <c r="F27" s="36"/>
      <c r="G27" s="40"/>
      <c r="H27" s="36" t="s">
        <v>145</v>
      </c>
      <c r="I27" s="35"/>
      <c r="J27" s="36" t="s">
        <v>158</v>
      </c>
      <c r="K27" s="36" t="s">
        <v>164</v>
      </c>
      <c r="L27" s="35"/>
      <c r="M27" s="35" t="s">
        <v>147</v>
      </c>
      <c r="N27" s="35"/>
      <c r="O27" s="35"/>
      <c r="P27" s="35"/>
      <c r="Q27" s="35"/>
      <c r="R27" s="35" t="s">
        <v>162</v>
      </c>
      <c r="S27" s="36"/>
      <c r="T27" s="35"/>
      <c r="U27" s="35" t="s">
        <v>158</v>
      </c>
      <c r="V27" s="35"/>
      <c r="W27" s="35" t="s">
        <v>147</v>
      </c>
      <c r="X27" s="35"/>
      <c r="Y27" s="36" t="s">
        <v>145</v>
      </c>
      <c r="Z27" s="35"/>
      <c r="AA27" s="35"/>
      <c r="AB27" s="35"/>
      <c r="AC27" s="35"/>
      <c r="AD27" s="36"/>
      <c r="AE27" s="35"/>
      <c r="AF27" s="36"/>
      <c r="AG27" s="35"/>
      <c r="AH27" s="35"/>
      <c r="AI27" s="35"/>
      <c r="AJ27" s="35"/>
      <c r="AK27" s="35"/>
      <c r="AL27" s="35"/>
      <c r="AM27" s="35"/>
      <c r="AN27" s="35"/>
      <c r="AO27" s="35"/>
      <c r="AP27" s="35"/>
      <c r="AQ27" s="35"/>
      <c r="AR27" s="35"/>
      <c r="AS27" s="35"/>
      <c r="AT27" s="35"/>
      <c r="AU27" s="35"/>
      <c r="AV27" s="35"/>
      <c r="AW27" s="35"/>
      <c r="AX27" s="37"/>
      <c r="AY27" s="35"/>
      <c r="AZ27" s="36"/>
      <c r="BA27" s="36"/>
      <c r="BB27" s="37"/>
      <c r="BC27" s="36"/>
      <c r="BD27" s="36"/>
      <c r="BE27" s="36"/>
      <c r="BF27" s="37"/>
      <c r="BG27" s="36"/>
      <c r="BH27" s="36"/>
      <c r="BI27" s="38"/>
      <c r="BJ27" s="36"/>
    </row>
    <row r="28" spans="1:62">
      <c r="A28" s="39"/>
      <c r="B28" s="36"/>
      <c r="C28" s="36"/>
      <c r="D28" s="41"/>
      <c r="E28" s="35"/>
      <c r="F28" s="36"/>
      <c r="H28" s="36"/>
      <c r="I28" s="35"/>
      <c r="M28" s="35"/>
      <c r="N28" s="35"/>
      <c r="O28" s="35"/>
      <c r="P28" s="35"/>
      <c r="Q28" s="35"/>
      <c r="R28" s="35"/>
      <c r="S28" s="36"/>
      <c r="T28" s="35"/>
      <c r="U28" s="35"/>
      <c r="V28" s="35"/>
      <c r="W28" s="35"/>
      <c r="X28" s="35"/>
      <c r="Y28" s="36"/>
      <c r="Z28" s="35"/>
      <c r="AA28" s="35"/>
      <c r="AB28" s="35"/>
      <c r="AC28" s="35"/>
      <c r="AD28" s="36"/>
      <c r="AE28" s="35"/>
      <c r="AF28" s="36"/>
      <c r="AG28" s="35"/>
      <c r="AH28" s="35"/>
      <c r="AI28" s="35"/>
      <c r="AJ28" s="35"/>
      <c r="AK28" s="35"/>
      <c r="AL28" s="35"/>
      <c r="AM28" s="35"/>
      <c r="AN28" s="35"/>
      <c r="AO28" s="35"/>
      <c r="AP28" s="35"/>
      <c r="AQ28" s="35"/>
      <c r="AR28" s="35"/>
      <c r="AS28" s="35"/>
      <c r="AT28" s="35"/>
      <c r="AU28" s="35"/>
      <c r="AV28" s="35"/>
      <c r="AW28" s="35"/>
      <c r="AX28" s="37"/>
      <c r="AY28" s="35"/>
      <c r="AZ28" s="36"/>
      <c r="BA28" s="36"/>
      <c r="BB28" s="37"/>
      <c r="BC28" s="36"/>
      <c r="BD28" s="36"/>
      <c r="BE28" s="42"/>
      <c r="BF28" s="37"/>
      <c r="BG28" s="36"/>
      <c r="BH28" s="36"/>
      <c r="BI28" s="38"/>
      <c r="BJ28" s="36"/>
    </row>
    <row r="29" spans="1:62">
      <c r="A29" s="43"/>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F29" s="42"/>
      <c r="BG29" s="42"/>
      <c r="BH29" s="42"/>
      <c r="BI29" s="42"/>
    </row>
    <row r="30" spans="1:62">
      <c r="AB30" s="44"/>
      <c r="AY30" s="45"/>
      <c r="BH30" s="44"/>
    </row>
    <row r="31" spans="1:62">
      <c r="BH31" s="42"/>
    </row>
    <row r="32" spans="1:62">
      <c r="B32" s="41"/>
      <c r="C32" s="41"/>
      <c r="D32" s="41"/>
    </row>
    <row r="35" spans="1:11">
      <c r="B35" s="41"/>
      <c r="C35" s="41"/>
      <c r="D35" s="41"/>
      <c r="G35" s="46"/>
      <c r="H35" s="11"/>
      <c r="I35" s="11"/>
      <c r="J35" s="46"/>
    </row>
    <row r="36" spans="1:11">
      <c r="A36" s="15" t="s">
        <v>165</v>
      </c>
      <c r="B36" s="47"/>
      <c r="C36" s="48"/>
      <c r="D36" s="49"/>
      <c r="E36" s="50"/>
      <c r="G36" s="51" t="s">
        <v>166</v>
      </c>
      <c r="H36" s="52" t="s">
        <v>167</v>
      </c>
      <c r="I36" s="52" t="s">
        <v>168</v>
      </c>
      <c r="J36" s="52" t="s">
        <v>169</v>
      </c>
      <c r="K36" s="15" t="s">
        <v>170</v>
      </c>
    </row>
    <row r="37" spans="1:11">
      <c r="B37" s="53"/>
      <c r="C37" s="33" t="s">
        <v>87</v>
      </c>
      <c r="D37" s="54"/>
      <c r="E37" s="55"/>
      <c r="G37" s="51"/>
      <c r="H37" s="16"/>
      <c r="I37" s="16"/>
      <c r="J37" s="56"/>
    </row>
    <row r="38" spans="1:11">
      <c r="B38" s="57" t="s">
        <v>31</v>
      </c>
      <c r="C38" s="35" t="s">
        <v>125</v>
      </c>
      <c r="D38" s="58" t="str">
        <f>B38&amp;C38</f>
        <v>北海道札幌視覚支援学校普通科</v>
      </c>
      <c r="E38" s="59">
        <v>16</v>
      </c>
      <c r="G38" s="60" t="s">
        <v>171</v>
      </c>
      <c r="H38" s="20" t="s">
        <v>172</v>
      </c>
      <c r="I38" s="20" t="s">
        <v>173</v>
      </c>
      <c r="J38" s="29" t="s">
        <v>174</v>
      </c>
      <c r="K38" s="15" t="s">
        <v>175</v>
      </c>
    </row>
    <row r="39" spans="1:11" ht="10.5" customHeight="1">
      <c r="B39" s="61" t="s">
        <v>31</v>
      </c>
      <c r="C39" s="36" t="s">
        <v>306</v>
      </c>
      <c r="D39" s="58" t="str">
        <f>B39&amp;C39</f>
        <v>北海道札幌視覚支援学校重複障害学級</v>
      </c>
      <c r="E39" s="59">
        <v>12</v>
      </c>
      <c r="G39" s="60" t="s">
        <v>176</v>
      </c>
      <c r="H39" s="20" t="s">
        <v>177</v>
      </c>
      <c r="I39" s="20" t="s">
        <v>178</v>
      </c>
      <c r="J39" s="15" t="s">
        <v>179</v>
      </c>
      <c r="K39" s="15" t="s">
        <v>180</v>
      </c>
    </row>
    <row r="40" spans="1:11" ht="10.5" customHeight="1">
      <c r="B40" s="61"/>
      <c r="C40" s="39"/>
      <c r="D40" s="58"/>
      <c r="E40" s="59"/>
      <c r="G40" s="60" t="s">
        <v>181</v>
      </c>
      <c r="H40" s="20" t="s">
        <v>182</v>
      </c>
      <c r="I40" s="20" t="s">
        <v>183</v>
      </c>
    </row>
    <row r="41" spans="1:11" ht="10.5" customHeight="1">
      <c r="B41" s="61"/>
      <c r="C41" s="39"/>
      <c r="D41" s="58"/>
      <c r="E41" s="59"/>
      <c r="G41" s="62" t="s">
        <v>184</v>
      </c>
      <c r="H41" s="20" t="s">
        <v>185</v>
      </c>
      <c r="I41" s="29" t="s">
        <v>186</v>
      </c>
    </row>
    <row r="42" spans="1:11" ht="10.5" customHeight="1">
      <c r="B42" s="61"/>
      <c r="C42" s="39"/>
      <c r="D42" s="58"/>
      <c r="E42" s="59"/>
      <c r="G42" s="15" t="s">
        <v>187</v>
      </c>
      <c r="H42" s="20" t="s">
        <v>188</v>
      </c>
      <c r="I42" s="15" t="s">
        <v>189</v>
      </c>
    </row>
    <row r="43" spans="1:11" ht="10.5" customHeight="1">
      <c r="B43" s="61"/>
      <c r="C43" s="39"/>
      <c r="D43" s="58"/>
      <c r="E43" s="59"/>
      <c r="H43" s="20" t="s">
        <v>190</v>
      </c>
    </row>
    <row r="44" spans="1:11" ht="10.5" customHeight="1">
      <c r="B44" s="61"/>
      <c r="C44" s="39"/>
      <c r="D44" s="58"/>
      <c r="E44" s="59"/>
      <c r="H44" s="20" t="s">
        <v>191</v>
      </c>
    </row>
    <row r="45" spans="1:11">
      <c r="B45" s="61"/>
      <c r="C45" s="33" t="s">
        <v>88</v>
      </c>
      <c r="D45" s="63"/>
      <c r="E45" s="59"/>
      <c r="H45" s="20" t="s">
        <v>192</v>
      </c>
    </row>
    <row r="46" spans="1:11" ht="10.5" customHeight="1">
      <c r="B46" s="61" t="s">
        <v>193</v>
      </c>
      <c r="C46" s="36" t="s">
        <v>126</v>
      </c>
      <c r="D46" s="58" t="str">
        <f>B46&amp;C46</f>
        <v>北海道札幌視覚支援学校・専攻科理療科</v>
      </c>
      <c r="E46" s="59">
        <v>16</v>
      </c>
      <c r="H46" s="20" t="s">
        <v>194</v>
      </c>
    </row>
    <row r="47" spans="1:11" ht="10.5" customHeight="1">
      <c r="B47" s="61" t="s">
        <v>193</v>
      </c>
      <c r="C47" s="36" t="s">
        <v>141</v>
      </c>
      <c r="D47" s="58" t="str">
        <f>B47&amp;C47</f>
        <v>北海道札幌視覚支援学校・専攻科保健理療科</v>
      </c>
      <c r="E47" s="59">
        <v>8</v>
      </c>
      <c r="H47" s="20" t="s">
        <v>194</v>
      </c>
    </row>
    <row r="48" spans="1:11" ht="10.5" customHeight="1">
      <c r="B48" s="61"/>
      <c r="C48" s="36"/>
      <c r="D48" s="58"/>
      <c r="E48" s="59"/>
      <c r="H48" s="20" t="s">
        <v>195</v>
      </c>
    </row>
    <row r="49" spans="2:8" ht="10.5" customHeight="1">
      <c r="B49" s="61"/>
      <c r="C49" s="36"/>
      <c r="D49" s="58"/>
      <c r="E49" s="59"/>
      <c r="H49" s="29" t="s">
        <v>196</v>
      </c>
    </row>
    <row r="50" spans="2:8" ht="10.5" customHeight="1">
      <c r="B50" s="61"/>
      <c r="C50" s="36"/>
      <c r="D50" s="58"/>
      <c r="E50" s="59"/>
      <c r="H50" s="15" t="s">
        <v>197</v>
      </c>
    </row>
    <row r="51" spans="2:8" ht="10.5" customHeight="1">
      <c r="B51" s="61"/>
      <c r="C51" s="36"/>
      <c r="D51" s="58"/>
      <c r="E51" s="59"/>
    </row>
    <row r="52" spans="2:8" ht="10.5" customHeight="1">
      <c r="B52" s="61"/>
      <c r="C52" s="36"/>
      <c r="D52" s="58"/>
      <c r="E52" s="59"/>
    </row>
    <row r="53" spans="2:8">
      <c r="B53" s="64" t="s">
        <v>31</v>
      </c>
      <c r="C53" s="65" t="s">
        <v>198</v>
      </c>
      <c r="D53" s="66" t="s">
        <v>199</v>
      </c>
      <c r="E53" s="67">
        <f>SUM(E38:E47)</f>
        <v>52</v>
      </c>
      <c r="F53" s="15" t="s">
        <v>200</v>
      </c>
    </row>
    <row r="54" spans="2:8">
      <c r="B54" s="68" t="s">
        <v>201</v>
      </c>
      <c r="C54" s="45"/>
      <c r="D54" s="69" t="s">
        <v>201</v>
      </c>
      <c r="E54" s="70">
        <f>SUMIF(F:F,"視覚",E:E)</f>
        <v>52</v>
      </c>
      <c r="F54" s="15" t="s">
        <v>202</v>
      </c>
    </row>
    <row r="55" spans="2:8">
      <c r="B55" s="61"/>
      <c r="C55" s="34" t="s">
        <v>89</v>
      </c>
      <c r="D55" s="63"/>
      <c r="E55" s="59"/>
    </row>
    <row r="56" spans="2:8">
      <c r="B56" s="57" t="s">
        <v>203</v>
      </c>
      <c r="C56" s="35" t="s">
        <v>125</v>
      </c>
      <c r="D56" s="58" t="str">
        <f>B56&amp;C56</f>
        <v>北海道高等聾学校普通科</v>
      </c>
      <c r="E56" s="59">
        <v>8</v>
      </c>
    </row>
    <row r="57" spans="2:8" ht="10.5" customHeight="1">
      <c r="B57" s="57" t="s">
        <v>32</v>
      </c>
      <c r="C57" s="35" t="s">
        <v>306</v>
      </c>
      <c r="D57" s="58" t="str">
        <f>B57&amp;C57</f>
        <v>北海道高等聾学校重複障害学級</v>
      </c>
      <c r="E57" s="59">
        <v>6</v>
      </c>
    </row>
    <row r="58" spans="2:8">
      <c r="B58" s="57" t="s">
        <v>32</v>
      </c>
      <c r="C58" s="35" t="s">
        <v>150</v>
      </c>
      <c r="D58" s="58" t="str">
        <f>B58&amp;C58</f>
        <v>北海道高等聾学校産業技術科</v>
      </c>
      <c r="E58" s="59">
        <v>8</v>
      </c>
      <c r="H58" s="20"/>
    </row>
    <row r="59" spans="2:8">
      <c r="B59" s="57" t="s">
        <v>32</v>
      </c>
      <c r="C59" s="36" t="s">
        <v>161</v>
      </c>
      <c r="D59" s="58" t="str">
        <f t="shared" ref="D59:D60" si="0">B59&amp;C59</f>
        <v>北海道高等聾学校生活情報科</v>
      </c>
      <c r="E59" s="59">
        <v>8</v>
      </c>
    </row>
    <row r="60" spans="2:8">
      <c r="B60" s="61" t="s">
        <v>32</v>
      </c>
      <c r="C60" s="35" t="s">
        <v>155</v>
      </c>
      <c r="D60" s="58" t="str">
        <f t="shared" si="0"/>
        <v>北海道高等聾学校クリーニング科</v>
      </c>
      <c r="E60" s="59">
        <v>8</v>
      </c>
    </row>
    <row r="61" spans="2:8">
      <c r="B61" s="61"/>
      <c r="D61" s="58"/>
      <c r="E61" s="59"/>
    </row>
    <row r="62" spans="2:8">
      <c r="B62" s="61"/>
      <c r="C62" s="36"/>
      <c r="D62" s="58"/>
      <c r="E62" s="59"/>
    </row>
    <row r="63" spans="2:8">
      <c r="B63" s="61"/>
      <c r="C63" s="34" t="s">
        <v>90</v>
      </c>
      <c r="D63" s="63"/>
      <c r="E63" s="59"/>
    </row>
    <row r="64" spans="2:8">
      <c r="B64" s="61" t="s">
        <v>90</v>
      </c>
      <c r="C64" s="36" t="s">
        <v>127</v>
      </c>
      <c r="D64" s="58" t="str">
        <f>B64&amp;C64</f>
        <v>北海道高等聾学校・専攻科情報デザイン科</v>
      </c>
      <c r="E64" s="59">
        <v>8</v>
      </c>
    </row>
    <row r="65" spans="2:8">
      <c r="B65" s="61"/>
      <c r="C65" s="36"/>
      <c r="D65" s="58"/>
      <c r="E65" s="59"/>
    </row>
    <row r="66" spans="2:8">
      <c r="B66" s="61"/>
      <c r="C66" s="36"/>
      <c r="D66" s="58"/>
      <c r="E66" s="59"/>
    </row>
    <row r="67" spans="2:8">
      <c r="B67" s="61"/>
      <c r="C67" s="36"/>
      <c r="D67" s="58"/>
      <c r="E67" s="59"/>
      <c r="H67" s="20"/>
    </row>
    <row r="68" spans="2:8">
      <c r="B68" s="61"/>
      <c r="C68" s="36"/>
      <c r="D68" s="58"/>
      <c r="E68" s="59"/>
    </row>
    <row r="69" spans="2:8">
      <c r="B69" s="61"/>
      <c r="C69" s="36"/>
      <c r="D69" s="58"/>
      <c r="E69" s="59"/>
    </row>
    <row r="70" spans="2:8">
      <c r="B70" s="61"/>
      <c r="C70" s="36"/>
      <c r="D70" s="58"/>
      <c r="E70" s="59"/>
    </row>
    <row r="71" spans="2:8">
      <c r="B71" s="64" t="s">
        <v>32</v>
      </c>
      <c r="C71" s="65" t="s">
        <v>198</v>
      </c>
      <c r="D71" s="66" t="s">
        <v>204</v>
      </c>
      <c r="E71" s="67">
        <f>SUM(E56:E64)</f>
        <v>46</v>
      </c>
      <c r="F71" s="15" t="s">
        <v>205</v>
      </c>
    </row>
    <row r="72" spans="2:8">
      <c r="B72" s="68" t="s">
        <v>206</v>
      </c>
      <c r="C72" s="45"/>
      <c r="D72" s="69" t="s">
        <v>206</v>
      </c>
      <c r="E72" s="70">
        <f>SUMIF(F:F,"聴覚",E:E)</f>
        <v>46</v>
      </c>
      <c r="F72" s="15" t="s">
        <v>202</v>
      </c>
    </row>
    <row r="73" spans="2:8">
      <c r="B73" s="61"/>
      <c r="C73" s="34" t="s">
        <v>91</v>
      </c>
      <c r="D73" s="63"/>
      <c r="E73" s="59"/>
    </row>
    <row r="74" spans="2:8">
      <c r="B74" s="57" t="s">
        <v>207</v>
      </c>
      <c r="C74" s="35" t="s">
        <v>128</v>
      </c>
      <c r="D74" s="58" t="str">
        <f t="shared" ref="D74:D78" si="1">B74&amp;C74</f>
        <v>北海道雨竜高等養護学校農業科</v>
      </c>
      <c r="E74" s="59">
        <v>8</v>
      </c>
    </row>
    <row r="75" spans="2:8">
      <c r="B75" s="57" t="s">
        <v>54</v>
      </c>
      <c r="C75" s="35" t="s">
        <v>130</v>
      </c>
      <c r="D75" s="58" t="str">
        <f t="shared" si="1"/>
        <v>北海道雨竜高等養護学校生産技術科</v>
      </c>
      <c r="E75" s="59">
        <v>8</v>
      </c>
    </row>
    <row r="76" spans="2:8">
      <c r="B76" s="61" t="s">
        <v>54</v>
      </c>
      <c r="C76" s="36" t="s">
        <v>142</v>
      </c>
      <c r="D76" s="58" t="str">
        <f t="shared" si="1"/>
        <v>北海道雨竜高等養護学校窯業科</v>
      </c>
      <c r="E76" s="59">
        <v>8</v>
      </c>
      <c r="H76" s="20"/>
    </row>
    <row r="77" spans="2:8">
      <c r="B77" s="57" t="s">
        <v>54</v>
      </c>
      <c r="C77" s="35" t="s">
        <v>151</v>
      </c>
      <c r="D77" s="58" t="str">
        <f t="shared" si="1"/>
        <v>北海道雨竜高等養護学校木工科</v>
      </c>
      <c r="E77" s="59">
        <v>8</v>
      </c>
    </row>
    <row r="78" spans="2:8">
      <c r="B78" s="57" t="s">
        <v>54</v>
      </c>
      <c r="C78" s="35" t="s">
        <v>157</v>
      </c>
      <c r="D78" s="58" t="str">
        <f t="shared" si="1"/>
        <v>北海道雨竜高等養護学校工業科</v>
      </c>
      <c r="E78" s="59">
        <v>8</v>
      </c>
    </row>
    <row r="79" spans="2:8">
      <c r="B79" s="57"/>
      <c r="C79" s="35"/>
      <c r="D79" s="58"/>
      <c r="E79" s="59"/>
    </row>
    <row r="80" spans="2:8">
      <c r="B80" s="57"/>
      <c r="C80" s="35"/>
      <c r="D80" s="58"/>
      <c r="E80" s="59"/>
    </row>
    <row r="81" spans="2:8">
      <c r="B81" s="71" t="s">
        <v>54</v>
      </c>
      <c r="C81" s="42" t="s">
        <v>198</v>
      </c>
      <c r="D81" s="72" t="s">
        <v>208</v>
      </c>
      <c r="E81" s="73">
        <f>SUM(E74:E79)</f>
        <v>40</v>
      </c>
      <c r="F81" s="15" t="s">
        <v>209</v>
      </c>
    </row>
    <row r="82" spans="2:8">
      <c r="B82" s="61"/>
      <c r="C82" s="34" t="s">
        <v>92</v>
      </c>
      <c r="D82" s="63"/>
      <c r="E82" s="59"/>
    </row>
    <row r="83" spans="2:8">
      <c r="B83" s="57" t="s">
        <v>92</v>
      </c>
      <c r="C83" s="35" t="s">
        <v>129</v>
      </c>
      <c r="D83" s="58" t="str">
        <f>B83&amp;C83</f>
        <v>北海道札幌高等養護学校農業科</v>
      </c>
      <c r="E83" s="59">
        <v>8</v>
      </c>
    </row>
    <row r="84" spans="2:8" ht="10.5" customHeight="1">
      <c r="B84" s="57" t="s">
        <v>81</v>
      </c>
      <c r="C84" s="35" t="s">
        <v>142</v>
      </c>
      <c r="D84" s="58" t="str">
        <f>B84&amp;C84</f>
        <v>北海道札幌高等養護学校窯業科</v>
      </c>
      <c r="E84" s="59">
        <v>8</v>
      </c>
    </row>
    <row r="85" spans="2:8">
      <c r="B85" s="57" t="s">
        <v>81</v>
      </c>
      <c r="C85" s="35" t="s">
        <v>151</v>
      </c>
      <c r="D85" s="58" t="str">
        <f>B85&amp;C85</f>
        <v>北海道札幌高等養護学校木工科</v>
      </c>
      <c r="E85" s="59">
        <v>16</v>
      </c>
      <c r="H85" s="20"/>
    </row>
    <row r="86" spans="2:8">
      <c r="B86" s="57" t="s">
        <v>81</v>
      </c>
      <c r="C86" s="35" t="s">
        <v>147</v>
      </c>
      <c r="D86" s="58" t="str">
        <f>B86&amp;C86</f>
        <v>北海道札幌高等養護学校家庭総合科</v>
      </c>
      <c r="E86" s="59">
        <v>8</v>
      </c>
    </row>
    <row r="87" spans="2:8">
      <c r="B87" s="61" t="s">
        <v>81</v>
      </c>
      <c r="C87" s="36" t="s">
        <v>158</v>
      </c>
      <c r="D87" s="58" t="str">
        <f>B87&amp;C87</f>
        <v>北海道札幌高等養護学校クリーニング科</v>
      </c>
      <c r="E87" s="59">
        <v>8</v>
      </c>
    </row>
    <row r="88" spans="2:8">
      <c r="B88" s="61"/>
      <c r="C88" s="36"/>
      <c r="D88" s="58"/>
      <c r="E88" s="59"/>
    </row>
    <row r="89" spans="2:8">
      <c r="B89" s="61"/>
      <c r="C89" s="36"/>
      <c r="D89" s="58"/>
      <c r="E89" s="59"/>
    </row>
    <row r="90" spans="2:8">
      <c r="B90" s="74" t="s">
        <v>81</v>
      </c>
      <c r="C90" s="75" t="s">
        <v>198</v>
      </c>
      <c r="D90" s="76" t="s">
        <v>210</v>
      </c>
      <c r="E90" s="77">
        <f>SUM(E83:E87)</f>
        <v>48</v>
      </c>
      <c r="F90" s="15" t="s">
        <v>209</v>
      </c>
    </row>
    <row r="91" spans="2:8">
      <c r="B91" s="61"/>
      <c r="C91" s="34" t="s">
        <v>93</v>
      </c>
      <c r="D91" s="63"/>
      <c r="E91" s="59"/>
    </row>
    <row r="92" spans="2:8">
      <c r="B92" s="57" t="s">
        <v>93</v>
      </c>
      <c r="C92" s="35" t="s">
        <v>130</v>
      </c>
      <c r="D92" s="58" t="str">
        <f>B92&amp;C92</f>
        <v>北海道札幌稲穂高等支援学校生産技術科</v>
      </c>
      <c r="E92" s="59">
        <v>8</v>
      </c>
    </row>
    <row r="93" spans="2:8">
      <c r="B93" s="57" t="s">
        <v>82</v>
      </c>
      <c r="C93" s="35" t="s">
        <v>143</v>
      </c>
      <c r="D93" s="58" t="str">
        <f>B93&amp;C93</f>
        <v>北海道札幌稲穂高等支援学校木工科</v>
      </c>
      <c r="E93" s="59">
        <v>8</v>
      </c>
    </row>
    <row r="94" spans="2:8">
      <c r="B94" s="57" t="s">
        <v>82</v>
      </c>
      <c r="C94" s="35" t="s">
        <v>144</v>
      </c>
      <c r="D94" s="58" t="str">
        <f>B94&amp;C94</f>
        <v>北海道札幌稲穂高等支援学校環境・流通サポート科</v>
      </c>
      <c r="E94" s="59">
        <v>8</v>
      </c>
      <c r="H94" s="20"/>
    </row>
    <row r="95" spans="2:8">
      <c r="B95" s="57" t="s">
        <v>82</v>
      </c>
      <c r="C95" s="35" t="s">
        <v>147</v>
      </c>
      <c r="D95" s="58" t="str">
        <f>B95&amp;C95</f>
        <v>北海道札幌稲穂高等支援学校家庭総合科</v>
      </c>
      <c r="E95" s="59">
        <v>8</v>
      </c>
    </row>
    <row r="96" spans="2:8">
      <c r="B96" s="78"/>
      <c r="C96" s="40"/>
      <c r="D96" s="58" t="str">
        <f>B96&amp;C96</f>
        <v/>
      </c>
      <c r="E96" s="79"/>
    </row>
    <row r="97" spans="2:8">
      <c r="B97" s="78"/>
      <c r="C97" s="40"/>
      <c r="D97" s="58"/>
      <c r="E97" s="79"/>
    </row>
    <row r="98" spans="2:8">
      <c r="B98" s="78"/>
      <c r="C98" s="40"/>
      <c r="D98" s="58"/>
      <c r="E98" s="79"/>
    </row>
    <row r="99" spans="2:8">
      <c r="B99" s="71" t="s">
        <v>82</v>
      </c>
      <c r="C99" s="42" t="s">
        <v>198</v>
      </c>
      <c r="D99" s="72" t="s">
        <v>211</v>
      </c>
      <c r="E99" s="73">
        <f>SUM(E92:E98)</f>
        <v>32</v>
      </c>
      <c r="F99" s="15" t="s">
        <v>209</v>
      </c>
    </row>
    <row r="100" spans="2:8">
      <c r="B100" s="61"/>
      <c r="C100" s="34" t="s">
        <v>94</v>
      </c>
      <c r="D100" s="63"/>
      <c r="E100" s="59"/>
    </row>
    <row r="101" spans="2:8" ht="9.4499999999999993" customHeight="1">
      <c r="B101" s="57" t="s">
        <v>212</v>
      </c>
      <c r="C101" s="35" t="s">
        <v>131</v>
      </c>
      <c r="D101" s="57" t="str">
        <f t="shared" ref="D101:D106" si="2">B101&amp;C101</f>
        <v>北海道札幌あいの里高等支援学校普通科</v>
      </c>
      <c r="E101" s="59">
        <v>24</v>
      </c>
    </row>
    <row r="102" spans="2:8" ht="9.4499999999999993" customHeight="1">
      <c r="B102" s="57" t="s">
        <v>212</v>
      </c>
      <c r="C102" s="35" t="s">
        <v>130</v>
      </c>
      <c r="D102" s="57" t="str">
        <f t="shared" si="2"/>
        <v>北海道札幌あいの里高等支援学校生産技術科</v>
      </c>
      <c r="E102" s="59">
        <v>8</v>
      </c>
    </row>
    <row r="103" spans="2:8" ht="9.4499999999999993" customHeight="1">
      <c r="B103" s="57" t="s">
        <v>212</v>
      </c>
      <c r="C103" s="35" t="s">
        <v>144</v>
      </c>
      <c r="D103" s="57" t="str">
        <f t="shared" si="2"/>
        <v>北海道札幌あいの里高等支援学校環境・流通サポート科</v>
      </c>
      <c r="E103" s="59">
        <v>8</v>
      </c>
      <c r="H103" s="20"/>
    </row>
    <row r="104" spans="2:8" ht="9.4499999999999993" customHeight="1">
      <c r="B104" s="57" t="s">
        <v>212</v>
      </c>
      <c r="C104" s="35" t="s">
        <v>156</v>
      </c>
      <c r="D104" s="57" t="str">
        <f t="shared" si="2"/>
        <v>北海道札幌あいの里高等支援学校被服デザイン科</v>
      </c>
      <c r="E104" s="59">
        <v>8</v>
      </c>
    </row>
    <row r="105" spans="2:8" ht="9.4499999999999993" customHeight="1">
      <c r="B105" s="57" t="s">
        <v>212</v>
      </c>
      <c r="C105" s="36" t="s">
        <v>162</v>
      </c>
      <c r="D105" s="57" t="str">
        <f>B105&amp;C105</f>
        <v>北海道札幌あいの里高等支援学校食品デザイン科</v>
      </c>
      <c r="E105" s="59">
        <v>8</v>
      </c>
    </row>
    <row r="106" spans="2:8" ht="9.4499999999999993" customHeight="1">
      <c r="B106" s="57" t="s">
        <v>212</v>
      </c>
      <c r="C106" s="36" t="s">
        <v>145</v>
      </c>
      <c r="D106" s="57" t="str">
        <f t="shared" si="2"/>
        <v>北海道札幌あいの里高等支援学校福祉サービス科</v>
      </c>
      <c r="E106" s="59">
        <v>8</v>
      </c>
    </row>
    <row r="107" spans="2:8" ht="9.4499999999999993" customHeight="1">
      <c r="B107" s="57"/>
      <c r="C107" s="36"/>
      <c r="D107" s="57"/>
      <c r="E107" s="59"/>
    </row>
    <row r="108" spans="2:8" ht="9.4499999999999993" customHeight="1">
      <c r="B108" s="71" t="s">
        <v>212</v>
      </c>
      <c r="C108" s="42" t="s">
        <v>198</v>
      </c>
      <c r="D108" s="72" t="s">
        <v>213</v>
      </c>
      <c r="E108" s="73">
        <f>SUM(E101:E107)</f>
        <v>64</v>
      </c>
      <c r="F108" s="15" t="s">
        <v>209</v>
      </c>
    </row>
    <row r="109" spans="2:8">
      <c r="B109" s="61"/>
      <c r="C109" s="34" t="s">
        <v>95</v>
      </c>
      <c r="D109" s="63"/>
      <c r="E109" s="59"/>
    </row>
    <row r="110" spans="2:8">
      <c r="B110" s="61" t="s">
        <v>95</v>
      </c>
      <c r="C110" s="36" t="s">
        <v>130</v>
      </c>
      <c r="D110" s="58" t="str">
        <f>B110&amp;C110</f>
        <v>北海道千歳高等支援学校生産技術科</v>
      </c>
      <c r="E110" s="59">
        <v>8</v>
      </c>
    </row>
    <row r="111" spans="2:8">
      <c r="B111" s="57" t="s">
        <v>84</v>
      </c>
      <c r="C111" s="35" t="s">
        <v>144</v>
      </c>
      <c r="D111" s="58" t="str">
        <f>B111&amp;C111</f>
        <v>北海道千歳高等支援学校環境・流通サポート科</v>
      </c>
      <c r="E111" s="59">
        <v>16</v>
      </c>
    </row>
    <row r="112" spans="2:8">
      <c r="B112" s="57"/>
      <c r="C112" s="35"/>
      <c r="D112" s="58"/>
      <c r="E112" s="59"/>
      <c r="H112" s="20"/>
    </row>
    <row r="113" spans="2:8">
      <c r="B113" s="57"/>
      <c r="C113" s="35"/>
      <c r="D113" s="58"/>
      <c r="E113" s="59"/>
    </row>
    <row r="114" spans="2:8">
      <c r="B114" s="57"/>
      <c r="C114" s="35"/>
      <c r="D114" s="58"/>
      <c r="E114" s="59"/>
    </row>
    <row r="115" spans="2:8">
      <c r="B115" s="57"/>
      <c r="C115" s="35"/>
      <c r="D115" s="58"/>
      <c r="E115" s="59"/>
    </row>
    <row r="116" spans="2:8">
      <c r="B116" s="57"/>
      <c r="C116" s="35"/>
      <c r="D116" s="58"/>
      <c r="E116" s="59"/>
    </row>
    <row r="117" spans="2:8">
      <c r="B117" s="71" t="s">
        <v>84</v>
      </c>
      <c r="C117" s="42" t="s">
        <v>198</v>
      </c>
      <c r="D117" s="72" t="s">
        <v>214</v>
      </c>
      <c r="E117" s="73">
        <f>SUM(E110:E111)</f>
        <v>24</v>
      </c>
      <c r="F117" s="15" t="s">
        <v>209</v>
      </c>
    </row>
    <row r="118" spans="2:8">
      <c r="B118" s="61"/>
      <c r="C118" s="34" t="s">
        <v>96</v>
      </c>
      <c r="D118" s="63"/>
      <c r="E118" s="59"/>
    </row>
    <row r="119" spans="2:8">
      <c r="B119" s="57" t="s">
        <v>85</v>
      </c>
      <c r="C119" s="35" t="s">
        <v>130</v>
      </c>
      <c r="D119" s="58" t="str">
        <f t="shared" ref="D119:D124" si="3">B119&amp;C119</f>
        <v>北海道白樺高等養護学校生産技術科</v>
      </c>
      <c r="E119" s="59">
        <v>8</v>
      </c>
    </row>
    <row r="120" spans="2:8">
      <c r="B120" s="57" t="s">
        <v>85</v>
      </c>
      <c r="C120" s="35" t="s">
        <v>142</v>
      </c>
      <c r="D120" s="58" t="str">
        <f t="shared" si="3"/>
        <v>北海道白樺高等養護学校窯業科</v>
      </c>
      <c r="E120" s="59">
        <v>8</v>
      </c>
      <c r="H120" s="20"/>
    </row>
    <row r="121" spans="2:8">
      <c r="B121" s="57" t="s">
        <v>85</v>
      </c>
      <c r="C121" s="35" t="s">
        <v>151</v>
      </c>
      <c r="D121" s="58" t="str">
        <f t="shared" si="3"/>
        <v>北海道白樺高等養護学校木工科</v>
      </c>
      <c r="E121" s="59">
        <v>8</v>
      </c>
    </row>
    <row r="122" spans="2:8">
      <c r="B122" s="57" t="s">
        <v>85</v>
      </c>
      <c r="C122" s="35" t="s">
        <v>157</v>
      </c>
      <c r="D122" s="58" t="str">
        <f t="shared" si="3"/>
        <v>北海道白樺高等養護学校工業科</v>
      </c>
      <c r="E122" s="59">
        <v>8</v>
      </c>
    </row>
    <row r="123" spans="2:8">
      <c r="B123" s="57" t="s">
        <v>85</v>
      </c>
      <c r="C123" s="35" t="s">
        <v>147</v>
      </c>
      <c r="D123" s="58" t="str">
        <f t="shared" si="3"/>
        <v>北海道白樺高等養護学校家庭総合科</v>
      </c>
      <c r="E123" s="59">
        <v>8</v>
      </c>
    </row>
    <row r="124" spans="2:8">
      <c r="B124" s="61" t="s">
        <v>85</v>
      </c>
      <c r="C124" s="36" t="s">
        <v>158</v>
      </c>
      <c r="D124" s="58" t="str">
        <f t="shared" si="3"/>
        <v>北海道白樺高等養護学校クリーニング科</v>
      </c>
      <c r="E124" s="59">
        <v>8</v>
      </c>
    </row>
    <row r="125" spans="2:8">
      <c r="B125" s="71" t="s">
        <v>85</v>
      </c>
      <c r="C125" s="42" t="s">
        <v>198</v>
      </c>
      <c r="D125" s="72" t="s">
        <v>215</v>
      </c>
      <c r="E125" s="73">
        <f>SUM(E119:E124)</f>
        <v>48</v>
      </c>
      <c r="F125" s="15" t="s">
        <v>209</v>
      </c>
    </row>
    <row r="126" spans="2:8">
      <c r="B126" s="61"/>
      <c r="C126" s="34" t="s">
        <v>97</v>
      </c>
      <c r="D126" s="63"/>
      <c r="E126" s="59"/>
    </row>
    <row r="127" spans="2:8">
      <c r="B127" s="57" t="s">
        <v>97</v>
      </c>
      <c r="C127" s="35" t="s">
        <v>132</v>
      </c>
      <c r="D127" s="58" t="str">
        <f t="shared" ref="D127:D132" si="4">B127&amp;C127</f>
        <v>北海道新篠津高等養護学校園芸科</v>
      </c>
      <c r="E127" s="59">
        <v>8</v>
      </c>
    </row>
    <row r="128" spans="2:8">
      <c r="B128" s="57" t="s">
        <v>86</v>
      </c>
      <c r="C128" s="35" t="s">
        <v>130</v>
      </c>
      <c r="D128" s="58" t="str">
        <f t="shared" si="4"/>
        <v>北海道新篠津高等養護学校生産技術科</v>
      </c>
      <c r="E128" s="59">
        <v>8</v>
      </c>
    </row>
    <row r="129" spans="2:8">
      <c r="B129" s="57" t="s">
        <v>86</v>
      </c>
      <c r="C129" s="35" t="s">
        <v>142</v>
      </c>
      <c r="D129" s="58" t="str">
        <f t="shared" si="4"/>
        <v>北海道新篠津高等養護学校窯業科</v>
      </c>
      <c r="E129" s="59">
        <v>8</v>
      </c>
      <c r="H129" s="20"/>
    </row>
    <row r="130" spans="2:8">
      <c r="B130" s="57" t="s">
        <v>86</v>
      </c>
      <c r="C130" s="35" t="s">
        <v>151</v>
      </c>
      <c r="D130" s="58" t="str">
        <f t="shared" si="4"/>
        <v>北海道新篠津高等養護学校木工科</v>
      </c>
      <c r="E130" s="59">
        <v>8</v>
      </c>
    </row>
    <row r="131" spans="2:8">
      <c r="B131" s="61" t="s">
        <v>86</v>
      </c>
      <c r="C131" s="36" t="s">
        <v>147</v>
      </c>
      <c r="D131" s="58" t="str">
        <f t="shared" si="4"/>
        <v>北海道新篠津高等養護学校家庭総合科</v>
      </c>
      <c r="E131" s="59">
        <v>8</v>
      </c>
    </row>
    <row r="132" spans="2:8">
      <c r="B132" s="61" t="s">
        <v>86</v>
      </c>
      <c r="C132" s="36" t="s">
        <v>158</v>
      </c>
      <c r="D132" s="58" t="str">
        <f t="shared" si="4"/>
        <v>北海道新篠津高等養護学校クリーニング科</v>
      </c>
      <c r="E132" s="59">
        <v>8</v>
      </c>
    </row>
    <row r="133" spans="2:8">
      <c r="B133" s="71" t="s">
        <v>86</v>
      </c>
      <c r="C133" s="42" t="s">
        <v>198</v>
      </c>
      <c r="D133" s="72" t="s">
        <v>216</v>
      </c>
      <c r="E133" s="73">
        <f>SUM(E127:E132)</f>
        <v>48</v>
      </c>
      <c r="F133" s="15" t="s">
        <v>209</v>
      </c>
    </row>
    <row r="134" spans="2:8">
      <c r="B134" s="61"/>
      <c r="C134" s="34" t="s">
        <v>98</v>
      </c>
      <c r="D134" s="63"/>
      <c r="E134" s="59"/>
    </row>
    <row r="135" spans="2:8">
      <c r="B135" s="57" t="s">
        <v>98</v>
      </c>
      <c r="C135" s="35" t="s">
        <v>130</v>
      </c>
      <c r="D135" s="58" t="str">
        <f>B135&amp;C135</f>
        <v>北海道小樽高等支援学校生産技術科</v>
      </c>
      <c r="E135" s="59">
        <v>8</v>
      </c>
    </row>
    <row r="136" spans="2:8">
      <c r="B136" s="61" t="s">
        <v>217</v>
      </c>
      <c r="C136" s="36" t="s">
        <v>143</v>
      </c>
      <c r="D136" s="58" t="str">
        <f>B136&amp;C136</f>
        <v>北海道小樽高等支援学校木工科</v>
      </c>
      <c r="E136" s="59">
        <v>8</v>
      </c>
    </row>
    <row r="137" spans="2:8">
      <c r="B137" s="57" t="s">
        <v>55</v>
      </c>
      <c r="C137" s="35" t="s">
        <v>144</v>
      </c>
      <c r="D137" s="58" t="str">
        <f>B137&amp;C137</f>
        <v>北海道小樽高等支援学校環境・流通サポート科</v>
      </c>
      <c r="E137" s="59">
        <v>16</v>
      </c>
      <c r="H137" s="20"/>
    </row>
    <row r="138" spans="2:8">
      <c r="B138" s="57" t="s">
        <v>217</v>
      </c>
      <c r="C138" s="35" t="s">
        <v>147</v>
      </c>
      <c r="D138" s="58" t="str">
        <f>B138&amp;C138</f>
        <v>北海道小樽高等支援学校家庭総合科</v>
      </c>
      <c r="E138" s="59">
        <v>8</v>
      </c>
    </row>
    <row r="139" spans="2:8">
      <c r="B139" s="57" t="s">
        <v>217</v>
      </c>
      <c r="C139" s="35" t="s">
        <v>145</v>
      </c>
      <c r="D139" s="58" t="str">
        <f>B139&amp;C139</f>
        <v>北海道小樽高等支援学校福祉サービス科</v>
      </c>
      <c r="E139" s="59">
        <v>16</v>
      </c>
    </row>
    <row r="140" spans="2:8">
      <c r="B140" s="57"/>
      <c r="C140" s="35"/>
      <c r="D140" s="58"/>
      <c r="E140" s="59"/>
    </row>
    <row r="141" spans="2:8">
      <c r="B141" s="57"/>
      <c r="C141" s="35"/>
      <c r="D141" s="58"/>
      <c r="E141" s="59"/>
    </row>
    <row r="142" spans="2:8">
      <c r="B142" s="71" t="s">
        <v>217</v>
      </c>
      <c r="C142" s="42" t="s">
        <v>198</v>
      </c>
      <c r="D142" s="72" t="s">
        <v>218</v>
      </c>
      <c r="E142" s="73">
        <f>SUM(E135:E139)</f>
        <v>56</v>
      </c>
      <c r="F142" s="15" t="s">
        <v>209</v>
      </c>
    </row>
    <row r="143" spans="2:8">
      <c r="B143" s="61"/>
      <c r="C143" s="34" t="s">
        <v>99</v>
      </c>
      <c r="D143" s="63"/>
      <c r="E143" s="59"/>
    </row>
    <row r="144" spans="2:8">
      <c r="B144" s="57" t="s">
        <v>99</v>
      </c>
      <c r="C144" s="35" t="s">
        <v>128</v>
      </c>
      <c r="D144" s="58" t="str">
        <f t="shared" ref="D144:D149" si="5">B144&amp;C144</f>
        <v>北海道伊達高等養護学校農業科</v>
      </c>
      <c r="E144" s="59">
        <v>8</v>
      </c>
    </row>
    <row r="145" spans="2:8">
      <c r="B145" s="57" t="s">
        <v>46</v>
      </c>
      <c r="C145" s="35" t="s">
        <v>132</v>
      </c>
      <c r="D145" s="58" t="str">
        <f t="shared" si="5"/>
        <v>北海道伊達高等養護学校園芸科</v>
      </c>
      <c r="E145" s="59">
        <v>8</v>
      </c>
    </row>
    <row r="146" spans="2:8">
      <c r="B146" s="61" t="s">
        <v>46</v>
      </c>
      <c r="C146" s="36" t="s">
        <v>142</v>
      </c>
      <c r="D146" s="58" t="str">
        <f t="shared" si="5"/>
        <v>北海道伊達高等養護学校窯業科</v>
      </c>
      <c r="E146" s="59">
        <v>8</v>
      </c>
      <c r="H146" s="20"/>
    </row>
    <row r="147" spans="2:8">
      <c r="B147" s="57" t="s">
        <v>46</v>
      </c>
      <c r="C147" s="35" t="s">
        <v>151</v>
      </c>
      <c r="D147" s="58" t="str">
        <f t="shared" si="5"/>
        <v>北海道伊達高等養護学校木工科</v>
      </c>
      <c r="E147" s="59">
        <v>8</v>
      </c>
    </row>
    <row r="148" spans="2:8">
      <c r="B148" s="57" t="s">
        <v>46</v>
      </c>
      <c r="C148" s="35" t="s">
        <v>157</v>
      </c>
      <c r="D148" s="58" t="str">
        <f t="shared" si="5"/>
        <v>北海道伊達高等養護学校工業科</v>
      </c>
      <c r="E148" s="59">
        <v>8</v>
      </c>
    </row>
    <row r="149" spans="2:8">
      <c r="B149" s="57" t="s">
        <v>46</v>
      </c>
      <c r="C149" s="35" t="s">
        <v>147</v>
      </c>
      <c r="D149" s="58" t="str">
        <f t="shared" si="5"/>
        <v>北海道伊達高等養護学校家庭総合科</v>
      </c>
      <c r="E149" s="59">
        <v>8</v>
      </c>
    </row>
    <row r="150" spans="2:8">
      <c r="B150" s="57"/>
      <c r="C150" s="35"/>
      <c r="D150" s="58"/>
      <c r="E150" s="59"/>
    </row>
    <row r="151" spans="2:8">
      <c r="B151" s="71" t="s">
        <v>46</v>
      </c>
      <c r="C151" s="42" t="s">
        <v>198</v>
      </c>
      <c r="D151" s="72" t="s">
        <v>219</v>
      </c>
      <c r="E151" s="73">
        <f>SUM(E144:E149)</f>
        <v>48</v>
      </c>
      <c r="F151" s="15" t="s">
        <v>209</v>
      </c>
    </row>
    <row r="152" spans="2:8">
      <c r="B152" s="61"/>
      <c r="C152" s="34" t="s">
        <v>309</v>
      </c>
      <c r="D152" s="93"/>
      <c r="E152" s="59"/>
    </row>
    <row r="153" spans="2:8">
      <c r="B153" s="57" t="s">
        <v>309</v>
      </c>
      <c r="C153" s="35" t="s">
        <v>310</v>
      </c>
      <c r="D153" s="94" t="str">
        <f>B153&amp;C153</f>
        <v>北海道函館高等支援学校普通科</v>
      </c>
      <c r="E153" s="59">
        <v>8</v>
      </c>
    </row>
    <row r="154" spans="2:8">
      <c r="B154" s="57" t="s">
        <v>309</v>
      </c>
      <c r="C154" s="35" t="s">
        <v>311</v>
      </c>
      <c r="D154" s="94" t="str">
        <f>B154&amp;C154</f>
        <v>北海道函館高等支援学校生産技術科</v>
      </c>
      <c r="E154" s="59">
        <v>8</v>
      </c>
    </row>
    <row r="155" spans="2:8">
      <c r="B155" s="57" t="s">
        <v>309</v>
      </c>
      <c r="C155" s="35" t="s">
        <v>312</v>
      </c>
      <c r="D155" s="94" t="str">
        <f>B155&amp;C155</f>
        <v>北海道函館高等支援学校食品デザイン科</v>
      </c>
      <c r="E155" s="59">
        <v>8</v>
      </c>
      <c r="H155" s="20"/>
    </row>
    <row r="156" spans="2:8">
      <c r="B156" s="57" t="s">
        <v>309</v>
      </c>
      <c r="C156" s="35" t="s">
        <v>313</v>
      </c>
      <c r="D156" s="94" t="str">
        <f>B156&amp;C156</f>
        <v>北海道函館高等支援学校福祉デザイン科</v>
      </c>
      <c r="E156" s="59">
        <v>8</v>
      </c>
    </row>
    <row r="157" spans="2:8">
      <c r="B157" s="57"/>
      <c r="C157" s="35"/>
      <c r="D157" s="94"/>
      <c r="E157" s="59"/>
    </row>
    <row r="158" spans="2:8">
      <c r="B158" s="57"/>
      <c r="C158" s="35"/>
      <c r="D158" s="94"/>
      <c r="E158" s="59"/>
    </row>
    <row r="159" spans="2:8">
      <c r="B159" s="57"/>
      <c r="C159" s="35"/>
      <c r="D159" s="94"/>
      <c r="E159" s="59"/>
    </row>
    <row r="160" spans="2:8">
      <c r="B160" s="71" t="s">
        <v>315</v>
      </c>
      <c r="C160" s="42" t="s">
        <v>198</v>
      </c>
      <c r="D160" s="95" t="s">
        <v>314</v>
      </c>
      <c r="E160" s="73">
        <f>SUM(E153:E159)</f>
        <v>32</v>
      </c>
      <c r="F160" s="15" t="s">
        <v>209</v>
      </c>
    </row>
    <row r="161" spans="2:8">
      <c r="B161" s="61"/>
      <c r="C161" s="34" t="s">
        <v>100</v>
      </c>
      <c r="D161" s="63"/>
      <c r="E161" s="59"/>
    </row>
    <row r="162" spans="2:8">
      <c r="B162" s="61" t="s">
        <v>220</v>
      </c>
      <c r="C162" s="36" t="s">
        <v>133</v>
      </c>
      <c r="D162" s="58" t="str">
        <f>B162&amp;C162</f>
        <v>北海道北斗高等支援学校環境・流通サポート科</v>
      </c>
      <c r="E162" s="59">
        <v>8</v>
      </c>
    </row>
    <row r="163" spans="2:8">
      <c r="B163" s="57" t="s">
        <v>220</v>
      </c>
      <c r="C163" s="35" t="s">
        <v>145</v>
      </c>
      <c r="D163" s="58" t="str">
        <f>B163&amp;C163</f>
        <v>北海道北斗高等支援学校福祉サービス科</v>
      </c>
      <c r="E163" s="59">
        <v>8</v>
      </c>
    </row>
    <row r="164" spans="2:8">
      <c r="B164" s="57"/>
      <c r="C164" s="35"/>
      <c r="D164" s="58"/>
      <c r="E164" s="59"/>
      <c r="H164" s="20"/>
    </row>
    <row r="165" spans="2:8">
      <c r="B165" s="57"/>
      <c r="C165" s="35"/>
      <c r="D165" s="58"/>
      <c r="E165" s="59"/>
    </row>
    <row r="166" spans="2:8">
      <c r="B166" s="57"/>
      <c r="C166" s="35"/>
      <c r="D166" s="58"/>
      <c r="E166" s="59"/>
    </row>
    <row r="167" spans="2:8">
      <c r="B167" s="57"/>
      <c r="C167" s="35"/>
      <c r="D167" s="58"/>
      <c r="E167" s="59"/>
    </row>
    <row r="168" spans="2:8">
      <c r="B168" s="57"/>
      <c r="C168" s="35"/>
      <c r="D168" s="58"/>
      <c r="E168" s="59"/>
    </row>
    <row r="169" spans="2:8">
      <c r="B169" s="71" t="s">
        <v>220</v>
      </c>
      <c r="C169" s="42" t="s">
        <v>198</v>
      </c>
      <c r="D169" s="72" t="s">
        <v>214</v>
      </c>
      <c r="E169" s="73">
        <f>SUM(E162:E163)</f>
        <v>16</v>
      </c>
      <c r="F169" s="15" t="s">
        <v>209</v>
      </c>
    </row>
    <row r="170" spans="2:8">
      <c r="B170" s="61"/>
      <c r="C170" s="34" t="s">
        <v>101</v>
      </c>
      <c r="D170" s="63"/>
      <c r="E170" s="59"/>
    </row>
    <row r="171" spans="2:8">
      <c r="B171" s="57" t="s">
        <v>101</v>
      </c>
      <c r="C171" s="35" t="s">
        <v>129</v>
      </c>
      <c r="D171" s="58" t="str">
        <f>B171&amp;C171</f>
        <v>北海道今金高等養護学校農業科</v>
      </c>
      <c r="E171" s="59">
        <v>8</v>
      </c>
    </row>
    <row r="172" spans="2:8">
      <c r="B172" s="57" t="s">
        <v>36</v>
      </c>
      <c r="C172" s="35" t="s">
        <v>146</v>
      </c>
      <c r="D172" s="58" t="str">
        <f>B172&amp;C172</f>
        <v>北海道今金高等養護学校窯業科</v>
      </c>
      <c r="E172" s="59">
        <v>8</v>
      </c>
    </row>
    <row r="173" spans="2:8">
      <c r="B173" s="57" t="s">
        <v>36</v>
      </c>
      <c r="C173" s="35" t="s">
        <v>147</v>
      </c>
      <c r="D173" s="58" t="str">
        <f>B173&amp;C173</f>
        <v>北海道今金高等養護学校家庭総合科</v>
      </c>
      <c r="E173" s="59">
        <v>8</v>
      </c>
      <c r="H173" s="20"/>
    </row>
    <row r="174" spans="2:8">
      <c r="B174" s="57"/>
      <c r="C174" s="35"/>
      <c r="D174" s="58"/>
      <c r="E174" s="59"/>
    </row>
    <row r="175" spans="2:8">
      <c r="B175" s="57"/>
      <c r="C175" s="35"/>
      <c r="D175" s="58"/>
      <c r="E175" s="59"/>
    </row>
    <row r="176" spans="2:8">
      <c r="B176" s="57"/>
      <c r="C176" s="35"/>
      <c r="D176" s="58"/>
      <c r="E176" s="59"/>
    </row>
    <row r="177" spans="2:8">
      <c r="B177" s="57"/>
      <c r="C177" s="35"/>
      <c r="D177" s="58"/>
      <c r="E177" s="59"/>
    </row>
    <row r="178" spans="2:8">
      <c r="B178" s="71" t="s">
        <v>36</v>
      </c>
      <c r="C178" s="42" t="s">
        <v>198</v>
      </c>
      <c r="D178" s="72" t="s">
        <v>221</v>
      </c>
      <c r="E178" s="73">
        <f>SUM(E171:E173)</f>
        <v>24</v>
      </c>
      <c r="F178" s="15" t="s">
        <v>209</v>
      </c>
    </row>
    <row r="179" spans="2:8">
      <c r="B179" s="61"/>
      <c r="C179" s="34" t="s">
        <v>102</v>
      </c>
      <c r="D179" s="63"/>
      <c r="E179" s="59"/>
    </row>
    <row r="180" spans="2:8" ht="9.4499999999999993" customHeight="1">
      <c r="B180" s="57" t="s">
        <v>222</v>
      </c>
      <c r="C180" s="35" t="s">
        <v>131</v>
      </c>
      <c r="D180" s="96" t="str">
        <f>B180&amp;C180</f>
        <v>北海道旭川高等支援学校普通科</v>
      </c>
      <c r="E180" s="59">
        <v>8</v>
      </c>
    </row>
    <row r="181" spans="2:8">
      <c r="B181" s="61" t="s">
        <v>223</v>
      </c>
      <c r="C181" s="36" t="s">
        <v>130</v>
      </c>
      <c r="D181" s="58" t="str">
        <f>B181&amp;C181</f>
        <v>北海道旭川高等支援学校生産技術科</v>
      </c>
      <c r="E181" s="59">
        <v>8</v>
      </c>
    </row>
    <row r="182" spans="2:8">
      <c r="B182" s="57" t="s">
        <v>223</v>
      </c>
      <c r="C182" s="35" t="s">
        <v>144</v>
      </c>
      <c r="D182" s="58" t="str">
        <f>B182&amp;C182</f>
        <v>北海道旭川高等支援学校環境・流通サポート科</v>
      </c>
      <c r="E182" s="59">
        <v>8</v>
      </c>
    </row>
    <row r="183" spans="2:8">
      <c r="B183" s="57" t="s">
        <v>223</v>
      </c>
      <c r="C183" s="35" t="s">
        <v>145</v>
      </c>
      <c r="D183" s="58" t="str">
        <f>B183&amp;C183</f>
        <v>北海道旭川高等支援学校福祉サービス科</v>
      </c>
      <c r="E183" s="59">
        <v>8</v>
      </c>
      <c r="H183" s="20"/>
    </row>
    <row r="184" spans="2:8">
      <c r="B184" s="57"/>
      <c r="C184" s="35"/>
      <c r="D184" s="58"/>
      <c r="E184" s="59"/>
    </row>
    <row r="185" spans="2:8">
      <c r="B185" s="57"/>
      <c r="C185" s="35"/>
      <c r="D185" s="58"/>
      <c r="E185" s="59"/>
    </row>
    <row r="186" spans="2:8">
      <c r="B186" s="57"/>
      <c r="C186" s="35"/>
      <c r="D186" s="58"/>
      <c r="E186" s="59"/>
    </row>
    <row r="187" spans="2:8">
      <c r="B187" s="57"/>
      <c r="C187" s="35"/>
      <c r="D187" s="58"/>
      <c r="E187" s="59"/>
    </row>
    <row r="188" spans="2:8">
      <c r="B188" s="71" t="s">
        <v>223</v>
      </c>
      <c r="C188" s="42" t="s">
        <v>198</v>
      </c>
      <c r="D188" s="72" t="s">
        <v>224</v>
      </c>
      <c r="E188" s="73">
        <f>SUM(E180:E183)</f>
        <v>32</v>
      </c>
      <c r="F188" s="15" t="s">
        <v>209</v>
      </c>
    </row>
    <row r="189" spans="2:8">
      <c r="B189" s="61"/>
      <c r="C189" s="34" t="s">
        <v>103</v>
      </c>
      <c r="D189" s="63"/>
      <c r="E189" s="59"/>
    </row>
    <row r="190" spans="2:8">
      <c r="B190" s="57" t="s">
        <v>103</v>
      </c>
      <c r="C190" s="35" t="s">
        <v>129</v>
      </c>
      <c r="D190" s="58" t="str">
        <f t="shared" ref="D190" si="6">B190&amp;C190</f>
        <v>北海道美深高等養護学校農業科</v>
      </c>
      <c r="E190" s="59">
        <v>8</v>
      </c>
    </row>
    <row r="191" spans="2:8">
      <c r="B191" s="57" t="s">
        <v>64</v>
      </c>
      <c r="C191" s="35" t="s">
        <v>151</v>
      </c>
      <c r="D191" s="58" t="str">
        <f>B191&amp;C191</f>
        <v>北海道美深高等養護学校木工科</v>
      </c>
      <c r="E191" s="59">
        <v>8</v>
      </c>
    </row>
    <row r="192" spans="2:8">
      <c r="B192" s="57" t="s">
        <v>64</v>
      </c>
      <c r="C192" s="35" t="s">
        <v>157</v>
      </c>
      <c r="D192" s="58" t="str">
        <f>B192&amp;C192</f>
        <v>北海道美深高等養護学校工業科</v>
      </c>
      <c r="E192" s="59">
        <v>8</v>
      </c>
      <c r="H192" s="20"/>
    </row>
    <row r="193" spans="2:8">
      <c r="B193" s="57" t="s">
        <v>64</v>
      </c>
      <c r="C193" s="35" t="s">
        <v>156</v>
      </c>
      <c r="D193" s="58" t="str">
        <f>B193&amp;C193</f>
        <v>北海道美深高等養護学校被服デザイン科</v>
      </c>
      <c r="E193" s="59">
        <v>8</v>
      </c>
    </row>
    <row r="194" spans="2:8">
      <c r="B194" s="57" t="s">
        <v>64</v>
      </c>
      <c r="C194" s="35" t="s">
        <v>162</v>
      </c>
      <c r="D194" s="58" t="str">
        <f>B194&amp;C194</f>
        <v>北海道美深高等養護学校食品デザイン科</v>
      </c>
      <c r="E194" s="59">
        <v>8</v>
      </c>
    </row>
    <row r="196" spans="2:8">
      <c r="B196" s="57"/>
      <c r="C196" s="35"/>
      <c r="D196" s="58"/>
      <c r="E196" s="59"/>
    </row>
    <row r="197" spans="2:8">
      <c r="B197" s="71" t="s">
        <v>64</v>
      </c>
      <c r="C197" s="42" t="s">
        <v>198</v>
      </c>
      <c r="D197" s="72" t="s">
        <v>225</v>
      </c>
      <c r="E197" s="73">
        <f>SUM(E190:E194)</f>
        <v>40</v>
      </c>
      <c r="F197" s="15" t="s">
        <v>209</v>
      </c>
    </row>
    <row r="198" spans="2:8">
      <c r="B198" s="61"/>
      <c r="C198" s="34" t="s">
        <v>104</v>
      </c>
      <c r="D198" s="63"/>
      <c r="E198" s="59"/>
    </row>
    <row r="199" spans="2:8">
      <c r="B199" s="61" t="s">
        <v>226</v>
      </c>
      <c r="C199" s="36" t="s">
        <v>134</v>
      </c>
      <c r="D199" s="58" t="str">
        <f>B199&amp;C199</f>
        <v>北海道美深高等養護学校あいべつ校産業総合科</v>
      </c>
      <c r="E199" s="59">
        <v>16</v>
      </c>
    </row>
    <row r="200" spans="2:8">
      <c r="B200" s="61"/>
      <c r="C200" s="36"/>
      <c r="D200" s="58"/>
      <c r="E200" s="59"/>
    </row>
    <row r="201" spans="2:8">
      <c r="B201" s="61"/>
      <c r="C201" s="36"/>
      <c r="D201" s="58"/>
      <c r="E201" s="59"/>
      <c r="H201" s="20"/>
    </row>
    <row r="202" spans="2:8">
      <c r="B202" s="61"/>
      <c r="C202" s="36"/>
      <c r="D202" s="58"/>
      <c r="E202" s="59"/>
    </row>
    <row r="203" spans="2:8">
      <c r="B203" s="61"/>
      <c r="C203" s="36"/>
      <c r="D203" s="58"/>
      <c r="E203" s="59"/>
    </row>
    <row r="204" spans="2:8">
      <c r="B204" s="61"/>
      <c r="C204" s="36"/>
      <c r="D204" s="58"/>
      <c r="E204" s="59"/>
    </row>
    <row r="205" spans="2:8">
      <c r="B205" s="61"/>
      <c r="C205" s="36"/>
      <c r="D205" s="58"/>
      <c r="E205" s="59"/>
    </row>
    <row r="206" spans="2:8">
      <c r="B206" s="71" t="s">
        <v>226</v>
      </c>
      <c r="C206" s="42" t="s">
        <v>227</v>
      </c>
      <c r="D206" s="72" t="s">
        <v>228</v>
      </c>
      <c r="E206" s="73">
        <f>E199</f>
        <v>16</v>
      </c>
      <c r="F206" s="15" t="s">
        <v>209</v>
      </c>
    </row>
    <row r="207" spans="2:8">
      <c r="B207" s="61"/>
      <c r="C207" s="34" t="s">
        <v>105</v>
      </c>
      <c r="D207" s="63"/>
      <c r="E207" s="59"/>
    </row>
    <row r="208" spans="2:8">
      <c r="B208" s="57" t="s">
        <v>38</v>
      </c>
      <c r="C208" s="35" t="s">
        <v>142</v>
      </c>
      <c r="D208" s="58" t="str">
        <f>B208&amp;C208</f>
        <v>北海道小平高等養護学校窯業科</v>
      </c>
      <c r="E208" s="59">
        <v>8</v>
      </c>
    </row>
    <row r="209" spans="2:8">
      <c r="B209" s="57" t="s">
        <v>38</v>
      </c>
      <c r="C209" s="35" t="s">
        <v>151</v>
      </c>
      <c r="D209" s="58" t="str">
        <f>B209&amp;C209</f>
        <v>北海道小平高等養護学校木工科</v>
      </c>
      <c r="E209" s="59">
        <v>8</v>
      </c>
    </row>
    <row r="210" spans="2:8">
      <c r="B210" s="57" t="s">
        <v>38</v>
      </c>
      <c r="C210" s="35" t="s">
        <v>158</v>
      </c>
      <c r="D210" s="58" t="str">
        <f>B210&amp;C210</f>
        <v>北海道小平高等養護学校クリーニング科</v>
      </c>
      <c r="E210" s="59">
        <v>8</v>
      </c>
      <c r="H210" s="20"/>
    </row>
    <row r="212" spans="2:8">
      <c r="B212" s="57"/>
      <c r="C212" s="35"/>
      <c r="D212" s="58"/>
      <c r="E212" s="59"/>
    </row>
    <row r="213" spans="2:8">
      <c r="B213" s="57"/>
      <c r="C213" s="35"/>
      <c r="D213" s="58"/>
      <c r="E213" s="59"/>
    </row>
    <row r="214" spans="2:8">
      <c r="B214" s="57"/>
      <c r="C214" s="35"/>
      <c r="D214" s="58"/>
      <c r="E214" s="59"/>
    </row>
    <row r="215" spans="2:8">
      <c r="B215" s="71" t="s">
        <v>38</v>
      </c>
      <c r="C215" s="42" t="s">
        <v>198</v>
      </c>
      <c r="D215" s="72" t="s">
        <v>229</v>
      </c>
      <c r="E215" s="73">
        <f>SUM(E208:E210)</f>
        <v>24</v>
      </c>
      <c r="F215" s="15" t="s">
        <v>209</v>
      </c>
    </row>
    <row r="216" spans="2:8">
      <c r="B216" s="61"/>
      <c r="C216" s="34" t="s">
        <v>106</v>
      </c>
      <c r="D216" s="63"/>
      <c r="E216" s="59"/>
    </row>
    <row r="217" spans="2:8">
      <c r="B217" s="57" t="s">
        <v>106</v>
      </c>
      <c r="C217" s="15" t="s">
        <v>316</v>
      </c>
      <c r="D217" s="58" t="str">
        <f>B217&amp;C217</f>
        <v>北海道紋別高等養護学校普通科</v>
      </c>
      <c r="E217" s="59">
        <v>8</v>
      </c>
    </row>
    <row r="218" spans="2:8">
      <c r="B218" s="57" t="s">
        <v>106</v>
      </c>
      <c r="C218" s="35" t="s">
        <v>132</v>
      </c>
      <c r="D218" s="58" t="str">
        <f>B218&amp;C218</f>
        <v>北海道紋別高等養護学校園芸科</v>
      </c>
      <c r="E218" s="59">
        <v>8</v>
      </c>
    </row>
    <row r="219" spans="2:8">
      <c r="B219" s="57" t="s">
        <v>73</v>
      </c>
      <c r="C219" s="35" t="s">
        <v>143</v>
      </c>
      <c r="D219" s="58" t="str">
        <f>B219&amp;C219</f>
        <v>北海道紋別高等養護学校木工科</v>
      </c>
      <c r="E219" s="59">
        <v>8</v>
      </c>
      <c r="H219" s="20"/>
    </row>
    <row r="220" spans="2:8">
      <c r="B220" s="57" t="s">
        <v>73</v>
      </c>
      <c r="C220" s="35" t="s">
        <v>147</v>
      </c>
      <c r="D220" s="58" t="str">
        <f>B220&amp;C220</f>
        <v>北海道紋別高等養護学校家庭総合科</v>
      </c>
      <c r="E220" s="59">
        <v>8</v>
      </c>
    </row>
    <row r="221" spans="2:8">
      <c r="B221" s="57"/>
      <c r="C221" s="35"/>
      <c r="D221" s="58"/>
      <c r="E221" s="59"/>
    </row>
    <row r="222" spans="2:8">
      <c r="B222" s="57"/>
      <c r="C222" s="35"/>
      <c r="D222" s="58"/>
      <c r="E222" s="59"/>
    </row>
    <row r="223" spans="2:8">
      <c r="B223" s="57"/>
      <c r="C223" s="35"/>
      <c r="D223" s="58"/>
      <c r="E223" s="59"/>
    </row>
    <row r="224" spans="2:8">
      <c r="B224" s="71" t="s">
        <v>323</v>
      </c>
      <c r="C224" s="42" t="s">
        <v>198</v>
      </c>
      <c r="D224" s="72" t="s">
        <v>324</v>
      </c>
      <c r="E224" s="73">
        <f>SUM(E217:E222)</f>
        <v>32</v>
      </c>
      <c r="F224" s="15" t="s">
        <v>209</v>
      </c>
    </row>
    <row r="225" spans="2:8">
      <c r="B225" s="61"/>
      <c r="C225" s="34" t="s">
        <v>107</v>
      </c>
      <c r="D225" s="63"/>
      <c r="E225" s="59"/>
    </row>
    <row r="226" spans="2:8">
      <c r="B226" s="57" t="s">
        <v>230</v>
      </c>
      <c r="C226" s="35" t="s">
        <v>136</v>
      </c>
      <c r="D226" s="58" t="str">
        <f>B226&amp;C226</f>
        <v>北海道新得高等支援学校木工科</v>
      </c>
      <c r="E226" s="59">
        <v>8</v>
      </c>
    </row>
    <row r="227" spans="2:8">
      <c r="B227" s="57" t="s">
        <v>230</v>
      </c>
      <c r="C227" s="35" t="s">
        <v>147</v>
      </c>
      <c r="D227" s="58" t="str">
        <f>B227&amp;C227</f>
        <v>北海道新得高等支援学校家庭総合科</v>
      </c>
      <c r="E227" s="59">
        <v>8</v>
      </c>
    </row>
    <row r="228" spans="2:8">
      <c r="B228" s="57"/>
      <c r="C228" s="35"/>
      <c r="D228" s="58"/>
      <c r="E228" s="59"/>
      <c r="H228" s="20"/>
    </row>
    <row r="229" spans="2:8">
      <c r="B229" s="57"/>
      <c r="C229" s="35"/>
      <c r="D229" s="58"/>
      <c r="E229" s="59"/>
    </row>
    <row r="230" spans="2:8">
      <c r="B230" s="57"/>
      <c r="C230" s="35"/>
      <c r="D230" s="58"/>
      <c r="E230" s="59"/>
    </row>
    <row r="231" spans="2:8">
      <c r="B231" s="57"/>
      <c r="C231" s="35"/>
      <c r="D231" s="58"/>
      <c r="E231" s="59"/>
    </row>
    <row r="232" spans="2:8">
      <c r="B232" s="57"/>
      <c r="C232" s="35"/>
      <c r="D232" s="58"/>
      <c r="E232" s="59"/>
    </row>
    <row r="233" spans="2:8">
      <c r="B233" s="71" t="s">
        <v>230</v>
      </c>
      <c r="C233" s="42" t="s">
        <v>198</v>
      </c>
      <c r="D233" s="72" t="s">
        <v>231</v>
      </c>
      <c r="E233" s="73">
        <f>SUM(E226:E227)</f>
        <v>16</v>
      </c>
      <c r="F233" s="15" t="s">
        <v>209</v>
      </c>
    </row>
    <row r="234" spans="2:8">
      <c r="B234" s="61"/>
      <c r="C234" s="34" t="s">
        <v>108</v>
      </c>
      <c r="D234" s="63"/>
      <c r="E234" s="59"/>
    </row>
    <row r="235" spans="2:8">
      <c r="B235" s="57" t="s">
        <v>108</v>
      </c>
      <c r="C235" s="97" t="s">
        <v>316</v>
      </c>
      <c r="D235" s="58" t="str">
        <f t="shared" ref="D235:D240" si="7">B235&amp;C235</f>
        <v>北海道中札内高等養護学校普通科</v>
      </c>
      <c r="E235" s="15">
        <v>8</v>
      </c>
    </row>
    <row r="236" spans="2:8">
      <c r="B236" s="57" t="s">
        <v>108</v>
      </c>
      <c r="C236" s="35" t="s">
        <v>128</v>
      </c>
      <c r="D236" s="58" t="str">
        <f t="shared" si="7"/>
        <v>北海道中札内高等養護学校農業科</v>
      </c>
      <c r="E236" s="59">
        <v>8</v>
      </c>
      <c r="H236" s="20"/>
    </row>
    <row r="237" spans="2:8">
      <c r="B237" s="61" t="s">
        <v>51</v>
      </c>
      <c r="C237" s="36" t="s">
        <v>142</v>
      </c>
      <c r="D237" s="58" t="str">
        <f t="shared" si="7"/>
        <v>北海道中札内高等養護学校窯業科</v>
      </c>
      <c r="E237" s="59">
        <v>8</v>
      </c>
    </row>
    <row r="238" spans="2:8">
      <c r="B238" s="57" t="s">
        <v>51</v>
      </c>
      <c r="C238" s="35" t="s">
        <v>151</v>
      </c>
      <c r="D238" s="58" t="str">
        <f t="shared" si="7"/>
        <v>北海道中札内高等養護学校木工科</v>
      </c>
      <c r="E238" s="59">
        <v>8</v>
      </c>
    </row>
    <row r="239" spans="2:8">
      <c r="B239" s="57" t="s">
        <v>51</v>
      </c>
      <c r="C239" s="35" t="s">
        <v>157</v>
      </c>
      <c r="D239" s="58" t="str">
        <f t="shared" si="7"/>
        <v>北海道中札内高等養護学校工業科</v>
      </c>
      <c r="E239" s="59">
        <v>8</v>
      </c>
    </row>
    <row r="240" spans="2:8">
      <c r="B240" s="57" t="s">
        <v>51</v>
      </c>
      <c r="C240" s="35" t="s">
        <v>147</v>
      </c>
      <c r="D240" s="58" t="str">
        <f t="shared" si="7"/>
        <v>北海道中札内高等養護学校家庭総合科</v>
      </c>
      <c r="E240" s="59">
        <v>8</v>
      </c>
    </row>
    <row r="241" spans="2:8">
      <c r="B241" s="71" t="s">
        <v>51</v>
      </c>
      <c r="C241" s="42" t="s">
        <v>198</v>
      </c>
      <c r="D241" s="72" t="s">
        <v>232</v>
      </c>
      <c r="E241" s="73">
        <f>SUM(E235:E240)</f>
        <v>48</v>
      </c>
      <c r="F241" s="15" t="s">
        <v>209</v>
      </c>
    </row>
    <row r="242" spans="2:8">
      <c r="B242" s="61"/>
      <c r="C242" s="34" t="s">
        <v>109</v>
      </c>
      <c r="D242" s="63"/>
      <c r="E242" s="59"/>
    </row>
    <row r="243" spans="2:8">
      <c r="B243" s="57" t="s">
        <v>109</v>
      </c>
      <c r="C243" s="35" t="s">
        <v>137</v>
      </c>
      <c r="D243" s="58" t="str">
        <f>B243&amp;C243</f>
        <v>北海道中札内高等養護学校幕別分校産業総合科</v>
      </c>
      <c r="E243" s="59">
        <v>16</v>
      </c>
    </row>
    <row r="244" spans="2:8">
      <c r="B244" s="57"/>
      <c r="C244" s="35"/>
      <c r="D244" s="58"/>
      <c r="E244" s="59"/>
    </row>
    <row r="245" spans="2:8">
      <c r="B245" s="57"/>
      <c r="C245" s="35"/>
      <c r="D245" s="58"/>
      <c r="E245" s="59"/>
      <c r="H245" s="20"/>
    </row>
    <row r="246" spans="2:8">
      <c r="B246" s="57"/>
      <c r="C246" s="35"/>
      <c r="D246" s="58"/>
      <c r="E246" s="59"/>
    </row>
    <row r="247" spans="2:8">
      <c r="B247" s="57"/>
      <c r="C247" s="35"/>
      <c r="D247" s="58"/>
      <c r="E247" s="59"/>
    </row>
    <row r="248" spans="2:8">
      <c r="B248" s="57"/>
      <c r="C248" s="35"/>
      <c r="D248" s="58"/>
      <c r="E248" s="59"/>
    </row>
    <row r="249" spans="2:8">
      <c r="B249" s="57"/>
      <c r="C249" s="35"/>
      <c r="D249" s="58"/>
      <c r="E249" s="59"/>
    </row>
    <row r="250" spans="2:8">
      <c r="B250" s="71" t="s">
        <v>58</v>
      </c>
      <c r="C250" s="42" t="s">
        <v>198</v>
      </c>
      <c r="D250" s="72" t="s">
        <v>233</v>
      </c>
      <c r="E250" s="73">
        <f>E243</f>
        <v>16</v>
      </c>
      <c r="F250" s="15" t="s">
        <v>209</v>
      </c>
    </row>
    <row r="251" spans="2:8">
      <c r="B251" s="61"/>
      <c r="C251" s="34" t="s">
        <v>110</v>
      </c>
      <c r="D251" s="63"/>
      <c r="E251" s="59"/>
    </row>
    <row r="252" spans="2:8">
      <c r="B252" s="61" t="s">
        <v>42</v>
      </c>
      <c r="C252" s="36" t="s">
        <v>310</v>
      </c>
      <c r="D252" s="94" t="str">
        <f t="shared" ref="D252" si="8">B252&amp;C252</f>
        <v>北海道釧路鶴野支援学校普通科</v>
      </c>
      <c r="E252" s="59">
        <v>8</v>
      </c>
    </row>
    <row r="253" spans="2:8">
      <c r="B253" s="61" t="s">
        <v>42</v>
      </c>
      <c r="C253" s="36" t="s">
        <v>130</v>
      </c>
      <c r="D253" s="58" t="str">
        <f>B253&amp;C253</f>
        <v>北海道釧路鶴野支援学校生産技術科</v>
      </c>
      <c r="E253" s="59">
        <v>8</v>
      </c>
    </row>
    <row r="254" spans="2:8">
      <c r="B254" s="61" t="s">
        <v>42</v>
      </c>
      <c r="C254" s="36" t="s">
        <v>317</v>
      </c>
      <c r="D254" s="94" t="str">
        <f t="shared" ref="D254" si="9">B254&amp;C254</f>
        <v>北海道釧路鶴野支援学校情報ものづくり科</v>
      </c>
      <c r="E254" s="59">
        <v>8</v>
      </c>
      <c r="H254" s="20"/>
    </row>
    <row r="255" spans="2:8">
      <c r="B255" s="61" t="s">
        <v>42</v>
      </c>
      <c r="C255" s="36" t="s">
        <v>144</v>
      </c>
      <c r="D255" s="58" t="str">
        <f>B255&amp;C255</f>
        <v>北海道釧路鶴野支援学校環境・流通サポート科</v>
      </c>
      <c r="E255" s="59">
        <v>8</v>
      </c>
    </row>
    <row r="256" spans="2:8">
      <c r="B256" s="61" t="s">
        <v>42</v>
      </c>
      <c r="C256" s="36" t="s">
        <v>312</v>
      </c>
      <c r="D256" s="94" t="str">
        <f t="shared" ref="D256" si="10">B256&amp;C256</f>
        <v>北海道釧路鶴野支援学校食品デザイン科</v>
      </c>
      <c r="E256" s="59">
        <v>8</v>
      </c>
    </row>
    <row r="257" spans="2:8">
      <c r="B257" s="61" t="s">
        <v>42</v>
      </c>
      <c r="C257" s="36" t="s">
        <v>145</v>
      </c>
      <c r="D257" s="58" t="str">
        <f>B257&amp;C257</f>
        <v>北海道釧路鶴野支援学校福祉サービス科</v>
      </c>
      <c r="E257" s="59">
        <v>8</v>
      </c>
    </row>
    <row r="258" spans="2:8">
      <c r="B258" s="61"/>
      <c r="C258" s="36"/>
      <c r="D258" s="58"/>
      <c r="E258" s="59"/>
    </row>
    <row r="259" spans="2:8">
      <c r="B259" s="71" t="s">
        <v>234</v>
      </c>
      <c r="C259" s="42" t="s">
        <v>227</v>
      </c>
      <c r="D259" s="72" t="s">
        <v>235</v>
      </c>
      <c r="E259" s="73">
        <f>SUM(E252:E257)</f>
        <v>48</v>
      </c>
      <c r="F259" s="15" t="s">
        <v>209</v>
      </c>
    </row>
    <row r="260" spans="2:8">
      <c r="B260" s="61"/>
      <c r="C260" s="34" t="s">
        <v>336</v>
      </c>
      <c r="D260" s="93"/>
      <c r="E260" s="59"/>
    </row>
    <row r="261" spans="2:8">
      <c r="B261" s="57" t="s">
        <v>336</v>
      </c>
      <c r="C261" s="35" t="s">
        <v>318</v>
      </c>
      <c r="D261" s="94" t="str">
        <f>B261&amp;C261</f>
        <v>北海道中標津支援学校職業学科園芸科</v>
      </c>
      <c r="E261" s="59">
        <v>8</v>
      </c>
    </row>
    <row r="262" spans="2:8">
      <c r="B262" s="57" t="s">
        <v>336</v>
      </c>
      <c r="C262" s="35" t="s">
        <v>319</v>
      </c>
      <c r="D262" s="94" t="str">
        <f>B262&amp;C262</f>
        <v>北海道中標津支援学校職業学科窯業科</v>
      </c>
      <c r="E262" s="59">
        <v>8</v>
      </c>
    </row>
    <row r="263" spans="2:8">
      <c r="B263" s="57" t="s">
        <v>336</v>
      </c>
      <c r="C263" s="35" t="s">
        <v>143</v>
      </c>
      <c r="D263" s="94" t="str">
        <f>B263&amp;C263</f>
        <v>北海道中標津支援学校職業学科木工科</v>
      </c>
      <c r="E263" s="59">
        <v>8</v>
      </c>
    </row>
    <row r="264" spans="2:8">
      <c r="B264" s="57" t="s">
        <v>336</v>
      </c>
      <c r="C264" s="36" t="s">
        <v>320</v>
      </c>
      <c r="D264" s="94" t="str">
        <f>B264&amp;C264</f>
        <v>北海道中標津支援学校職業学科家庭総合科</v>
      </c>
      <c r="E264" s="59">
        <v>8</v>
      </c>
      <c r="H264" s="20"/>
    </row>
    <row r="265" spans="2:8">
      <c r="B265" s="57" t="s">
        <v>336</v>
      </c>
      <c r="C265" s="35" t="s">
        <v>321</v>
      </c>
      <c r="D265" s="94" t="str">
        <f>B265&amp;C265</f>
        <v>北海道中標津支援学校職業学科クリーニング科</v>
      </c>
      <c r="E265" s="59">
        <v>8</v>
      </c>
    </row>
    <row r="266" spans="2:8">
      <c r="B266" s="57"/>
      <c r="C266" s="35"/>
      <c r="D266" s="94"/>
      <c r="E266" s="59"/>
    </row>
    <row r="267" spans="2:8">
      <c r="B267" s="57"/>
      <c r="C267" s="35"/>
      <c r="D267" s="94"/>
      <c r="E267" s="59"/>
    </row>
    <row r="268" spans="2:8">
      <c r="B268" s="71" t="s">
        <v>336</v>
      </c>
      <c r="C268" s="42" t="s">
        <v>198</v>
      </c>
      <c r="D268" s="95" t="s">
        <v>337</v>
      </c>
      <c r="E268" s="73">
        <f>SUM(E261:E265)</f>
        <v>40</v>
      </c>
      <c r="F268" s="15" t="s">
        <v>209</v>
      </c>
    </row>
    <row r="269" spans="2:8">
      <c r="B269" s="61"/>
      <c r="C269" s="34" t="s">
        <v>111</v>
      </c>
      <c r="D269" s="63"/>
      <c r="E269" s="59"/>
    </row>
    <row r="270" spans="2:8">
      <c r="B270" s="37" t="s">
        <v>236</v>
      </c>
      <c r="C270" s="37" t="s">
        <v>138</v>
      </c>
      <c r="D270" s="58" t="str">
        <f>B270&amp;C270</f>
        <v>市立札幌豊明高等支援学校流通サービス科</v>
      </c>
      <c r="E270" s="59">
        <v>8</v>
      </c>
    </row>
    <row r="271" spans="2:8">
      <c r="B271" s="61" t="s">
        <v>237</v>
      </c>
      <c r="C271" s="36" t="s">
        <v>148</v>
      </c>
      <c r="D271" s="58" t="str">
        <f>B271&amp;C271</f>
        <v>市立札幌豊明高等支援学校クリーンサービス科</v>
      </c>
      <c r="E271" s="59">
        <v>8</v>
      </c>
    </row>
    <row r="272" spans="2:8">
      <c r="B272" s="61" t="s">
        <v>238</v>
      </c>
      <c r="C272" s="36" t="s">
        <v>152</v>
      </c>
      <c r="D272" s="58" t="str">
        <f>B272&amp;C272</f>
        <v>市立札幌豊明高等支援学校リサイクルサービス科</v>
      </c>
      <c r="E272" s="59">
        <v>8</v>
      </c>
    </row>
    <row r="273" spans="2:8">
      <c r="B273" s="37" t="s">
        <v>238</v>
      </c>
      <c r="C273" s="37" t="s">
        <v>159</v>
      </c>
      <c r="D273" s="58" t="str">
        <f>B273&amp;C273</f>
        <v>市立札幌豊明高等支援学校工芸ものづくり科</v>
      </c>
      <c r="E273" s="59">
        <v>8</v>
      </c>
      <c r="H273" s="20"/>
    </row>
    <row r="274" spans="2:8" ht="10.5" customHeight="1">
      <c r="B274" s="57" t="s">
        <v>238</v>
      </c>
      <c r="C274" s="35" t="s">
        <v>163</v>
      </c>
      <c r="D274" s="58" t="str">
        <f>B274&amp;C274</f>
        <v>市立札幌豊明高等支援学校服飾ものづくり科</v>
      </c>
      <c r="E274" s="59">
        <v>8</v>
      </c>
    </row>
    <row r="275" spans="2:8" ht="10.5" customHeight="1">
      <c r="B275" s="57"/>
      <c r="C275" s="35"/>
      <c r="D275" s="58"/>
      <c r="E275" s="59"/>
    </row>
    <row r="276" spans="2:8" ht="10.5" customHeight="1">
      <c r="B276" s="57"/>
      <c r="C276" s="35"/>
      <c r="D276" s="58"/>
      <c r="E276" s="59"/>
    </row>
    <row r="277" spans="2:8">
      <c r="B277" s="71" t="s">
        <v>238</v>
      </c>
      <c r="C277" s="42" t="s">
        <v>198</v>
      </c>
      <c r="D277" s="72" t="s">
        <v>239</v>
      </c>
      <c r="E277" s="73">
        <f>SUM(E270:E274)</f>
        <v>40</v>
      </c>
      <c r="F277" s="15" t="s">
        <v>209</v>
      </c>
    </row>
    <row r="278" spans="2:8">
      <c r="B278" s="61"/>
      <c r="C278" s="34" t="s">
        <v>112</v>
      </c>
      <c r="D278" s="63"/>
      <c r="E278" s="59"/>
    </row>
    <row r="279" spans="2:8">
      <c r="B279" s="57" t="s">
        <v>240</v>
      </c>
      <c r="C279" s="35" t="s">
        <v>241</v>
      </c>
      <c r="D279" s="58" t="str">
        <f>B279&amp;C279</f>
        <v>市立札幌みなみの杜高等支援学校普通科（職業コース）</v>
      </c>
      <c r="E279" s="59">
        <v>56</v>
      </c>
    </row>
    <row r="280" spans="2:8">
      <c r="B280" s="57"/>
      <c r="C280" s="35"/>
      <c r="D280" s="58"/>
      <c r="E280" s="59"/>
    </row>
    <row r="281" spans="2:8">
      <c r="B281" s="57"/>
      <c r="C281" s="35"/>
      <c r="D281" s="58"/>
      <c r="E281" s="59"/>
    </row>
    <row r="282" spans="2:8">
      <c r="B282" s="57"/>
      <c r="C282" s="35"/>
      <c r="D282" s="58"/>
      <c r="E282" s="59"/>
      <c r="H282" s="20"/>
    </row>
    <row r="283" spans="2:8">
      <c r="B283" s="57"/>
      <c r="C283" s="35"/>
      <c r="D283" s="58"/>
      <c r="E283" s="59"/>
    </row>
    <row r="284" spans="2:8">
      <c r="B284" s="57"/>
      <c r="C284" s="35"/>
      <c r="D284" s="58"/>
      <c r="E284" s="59"/>
    </row>
    <row r="285" spans="2:8">
      <c r="B285" s="57"/>
      <c r="C285" s="35"/>
      <c r="D285" s="58"/>
      <c r="E285" s="59"/>
    </row>
    <row r="286" spans="2:8">
      <c r="B286" s="71" t="s">
        <v>240</v>
      </c>
      <c r="C286" s="42" t="s">
        <v>198</v>
      </c>
      <c r="D286" s="72" t="s">
        <v>242</v>
      </c>
      <c r="E286" s="73">
        <f>E279</f>
        <v>56</v>
      </c>
      <c r="F286" s="15" t="s">
        <v>209</v>
      </c>
    </row>
    <row r="287" spans="2:8">
      <c r="B287" s="68" t="s">
        <v>243</v>
      </c>
      <c r="C287" s="44"/>
      <c r="D287" s="69" t="s">
        <v>244</v>
      </c>
      <c r="E287" s="70">
        <f>SUMIF(F:F,"知高職",E:E)</f>
        <v>888</v>
      </c>
      <c r="F287" s="15" t="s">
        <v>202</v>
      </c>
    </row>
    <row r="288" spans="2:8">
      <c r="B288" s="61"/>
      <c r="C288" s="34" t="s">
        <v>113</v>
      </c>
      <c r="D288" s="63"/>
      <c r="E288" s="59"/>
    </row>
    <row r="289" spans="2:8">
      <c r="B289" s="57" t="s">
        <v>113</v>
      </c>
      <c r="C289" s="35" t="s">
        <v>343</v>
      </c>
      <c r="D289" s="58" t="str">
        <f>B289&amp;C289</f>
        <v>北海道夕張高等養護学校普通学級</v>
      </c>
      <c r="E289" s="59">
        <v>8</v>
      </c>
    </row>
    <row r="290" spans="2:8">
      <c r="B290" s="57" t="s">
        <v>113</v>
      </c>
      <c r="C290" s="35" t="s">
        <v>306</v>
      </c>
      <c r="D290" s="58" t="str">
        <f>B290&amp;C290</f>
        <v>北海道夕張高等養護学校重複障害学級</v>
      </c>
      <c r="E290" s="59">
        <v>3</v>
      </c>
    </row>
    <row r="291" spans="2:8">
      <c r="B291" s="57"/>
      <c r="C291" s="35"/>
      <c r="D291" s="58"/>
      <c r="E291" s="59"/>
      <c r="H291" s="20"/>
    </row>
    <row r="292" spans="2:8">
      <c r="B292" s="57"/>
      <c r="C292" s="35"/>
      <c r="D292" s="58"/>
      <c r="E292" s="59"/>
    </row>
    <row r="293" spans="2:8">
      <c r="B293" s="57"/>
      <c r="C293" s="35"/>
      <c r="D293" s="58"/>
      <c r="E293" s="59"/>
    </row>
    <row r="294" spans="2:8">
      <c r="B294" s="57"/>
      <c r="C294" s="35"/>
      <c r="D294" s="58"/>
      <c r="E294" s="59"/>
    </row>
    <row r="295" spans="2:8">
      <c r="B295" s="57"/>
      <c r="C295" s="35"/>
      <c r="D295" s="58"/>
      <c r="E295" s="59"/>
    </row>
    <row r="296" spans="2:8">
      <c r="B296" s="71" t="s">
        <v>68</v>
      </c>
      <c r="C296" s="42" t="s">
        <v>198</v>
      </c>
      <c r="D296" s="72" t="s">
        <v>245</v>
      </c>
      <c r="E296" s="73">
        <f>SUM(E289)</f>
        <v>8</v>
      </c>
      <c r="F296" s="15" t="s">
        <v>246</v>
      </c>
    </row>
    <row r="297" spans="2:8">
      <c r="B297" s="61"/>
      <c r="C297" s="34" t="s">
        <v>114</v>
      </c>
      <c r="D297" s="63"/>
      <c r="E297" s="59"/>
    </row>
    <row r="298" spans="2:8">
      <c r="B298" s="61" t="s">
        <v>114</v>
      </c>
      <c r="C298" s="36" t="s">
        <v>305</v>
      </c>
      <c r="D298" s="58" t="str">
        <f t="shared" ref="D298:D318" si="11">B298&amp;C298</f>
        <v>北海道美唄養護学校普通学級</v>
      </c>
      <c r="E298" s="59">
        <v>24</v>
      </c>
    </row>
    <row r="299" spans="2:8">
      <c r="B299" s="57" t="s">
        <v>30</v>
      </c>
      <c r="C299" s="35" t="s">
        <v>306</v>
      </c>
      <c r="D299" s="58" t="str">
        <f t="shared" si="11"/>
        <v>北海道美唄養護学校重複障害学級</v>
      </c>
      <c r="E299" s="59">
        <v>6</v>
      </c>
    </row>
    <row r="300" spans="2:8">
      <c r="B300" s="61" t="s">
        <v>247</v>
      </c>
      <c r="C300" s="36" t="s">
        <v>307</v>
      </c>
      <c r="D300" s="58" t="str">
        <f t="shared" si="11"/>
        <v>北海道美唄養護学校訪問教育学級</v>
      </c>
      <c r="E300" s="59">
        <v>3</v>
      </c>
      <c r="H300" s="20"/>
    </row>
    <row r="301" spans="2:8">
      <c r="B301" s="61"/>
      <c r="C301" s="36"/>
      <c r="D301" s="58"/>
      <c r="E301" s="59"/>
    </row>
    <row r="302" spans="2:8">
      <c r="B302" s="61"/>
      <c r="C302" s="36"/>
      <c r="D302" s="58"/>
      <c r="E302" s="59"/>
    </row>
    <row r="303" spans="2:8">
      <c r="B303" s="61"/>
      <c r="C303" s="36"/>
      <c r="D303" s="58"/>
      <c r="E303" s="59"/>
    </row>
    <row r="304" spans="2:8">
      <c r="B304" s="61"/>
      <c r="C304" s="36"/>
      <c r="D304" s="58"/>
      <c r="E304" s="59"/>
    </row>
    <row r="305" spans="2:8">
      <c r="B305" s="71" t="s">
        <v>30</v>
      </c>
      <c r="C305" s="42" t="s">
        <v>198</v>
      </c>
      <c r="D305" s="80" t="str">
        <f t="shared" si="11"/>
        <v>北海道美唄養護学校計</v>
      </c>
      <c r="E305" s="73">
        <f>SUM(E298:E300)</f>
        <v>33</v>
      </c>
      <c r="F305" s="15" t="s">
        <v>248</v>
      </c>
    </row>
    <row r="306" spans="2:8">
      <c r="B306" s="61"/>
      <c r="C306" s="34" t="s">
        <v>115</v>
      </c>
      <c r="D306" s="63"/>
      <c r="E306" s="59"/>
    </row>
    <row r="307" spans="2:8">
      <c r="B307" s="61" t="s">
        <v>115</v>
      </c>
      <c r="C307" s="36" t="s">
        <v>305</v>
      </c>
      <c r="D307" s="58" t="str">
        <f t="shared" si="11"/>
        <v>北海道南幌養護学校普通学級</v>
      </c>
      <c r="E307" s="59">
        <v>24</v>
      </c>
    </row>
    <row r="308" spans="2:8">
      <c r="B308" s="57" t="s">
        <v>44</v>
      </c>
      <c r="C308" s="35" t="s">
        <v>306</v>
      </c>
      <c r="D308" s="58" t="str">
        <f t="shared" si="11"/>
        <v>北海道南幌養護学校重複障害学級</v>
      </c>
      <c r="E308" s="59">
        <v>6</v>
      </c>
    </row>
    <row r="309" spans="2:8">
      <c r="B309" s="57"/>
      <c r="C309" s="35"/>
      <c r="D309" s="58"/>
      <c r="E309" s="59"/>
      <c r="H309" s="20"/>
    </row>
    <row r="310" spans="2:8">
      <c r="B310" s="57"/>
      <c r="C310" s="35"/>
      <c r="D310" s="58"/>
      <c r="E310" s="59"/>
    </row>
    <row r="311" spans="2:8">
      <c r="B311" s="57"/>
      <c r="C311" s="35"/>
      <c r="D311" s="58"/>
      <c r="E311" s="59"/>
    </row>
    <row r="312" spans="2:8">
      <c r="B312" s="57"/>
      <c r="C312" s="35"/>
      <c r="D312" s="58"/>
      <c r="E312" s="59"/>
    </row>
    <row r="313" spans="2:8">
      <c r="B313" s="57"/>
      <c r="C313" s="35"/>
      <c r="D313" s="58"/>
      <c r="E313" s="59"/>
    </row>
    <row r="314" spans="2:8">
      <c r="B314" s="71" t="s">
        <v>44</v>
      </c>
      <c r="C314" s="42" t="s">
        <v>198</v>
      </c>
      <c r="D314" s="80" t="str">
        <f t="shared" si="11"/>
        <v>北海道南幌養護学校計</v>
      </c>
      <c r="E314" s="73">
        <f>SUM(E307:E308)</f>
        <v>30</v>
      </c>
      <c r="F314" s="15" t="s">
        <v>248</v>
      </c>
    </row>
    <row r="315" spans="2:8">
      <c r="B315" s="61"/>
      <c r="C315" s="34" t="s">
        <v>330</v>
      </c>
      <c r="D315" s="63"/>
      <c r="E315" s="59"/>
    </row>
    <row r="316" spans="2:8">
      <c r="B316" s="57" t="s">
        <v>330</v>
      </c>
      <c r="C316" s="35" t="s">
        <v>305</v>
      </c>
      <c r="D316" s="58" t="str">
        <f>B316&amp;C316</f>
        <v>北海道札幌養護学校白桜高等学園普通学級</v>
      </c>
      <c r="E316" s="59">
        <v>32</v>
      </c>
    </row>
    <row r="317" spans="2:8">
      <c r="B317" s="57" t="s">
        <v>329</v>
      </c>
      <c r="C317" s="35" t="s">
        <v>306</v>
      </c>
      <c r="D317" s="58" t="str">
        <f t="shared" si="11"/>
        <v>北海道札幌養護学校白桜高等学園重複障害学級</v>
      </c>
      <c r="E317" s="59">
        <v>9</v>
      </c>
    </row>
    <row r="318" spans="2:8">
      <c r="B318" s="61" t="s">
        <v>329</v>
      </c>
      <c r="C318" s="36" t="s">
        <v>307</v>
      </c>
      <c r="D318" s="58" t="str">
        <f t="shared" si="11"/>
        <v>北海道札幌養護学校白桜高等学園訪問教育学級</v>
      </c>
      <c r="E318" s="59">
        <v>3</v>
      </c>
      <c r="H318" s="20"/>
    </row>
    <row r="319" spans="2:8">
      <c r="B319" s="61"/>
      <c r="C319" s="36"/>
      <c r="D319" s="58"/>
      <c r="E319" s="59"/>
    </row>
    <row r="320" spans="2:8">
      <c r="B320" s="61"/>
      <c r="C320" s="36"/>
      <c r="D320" s="58"/>
      <c r="E320" s="59"/>
    </row>
    <row r="321" spans="2:8">
      <c r="B321" s="61"/>
      <c r="C321" s="36"/>
      <c r="D321" s="58"/>
      <c r="E321" s="59"/>
    </row>
    <row r="322" spans="2:8">
      <c r="B322" s="61"/>
      <c r="C322" s="36"/>
      <c r="D322" s="58"/>
      <c r="E322" s="59"/>
    </row>
    <row r="323" spans="2:8">
      <c r="B323" s="71" t="s">
        <v>329</v>
      </c>
      <c r="C323" s="42" t="s">
        <v>198</v>
      </c>
      <c r="D323" s="72" t="s">
        <v>331</v>
      </c>
      <c r="E323" s="73">
        <f>SUM(E316:E318)</f>
        <v>44</v>
      </c>
      <c r="F323" s="15" t="s">
        <v>248</v>
      </c>
    </row>
    <row r="324" spans="2:8">
      <c r="B324" s="61"/>
      <c r="C324" s="34" t="s">
        <v>117</v>
      </c>
      <c r="D324" s="63"/>
      <c r="E324" s="59"/>
    </row>
    <row r="325" spans="2:8">
      <c r="B325" s="57" t="s">
        <v>117</v>
      </c>
      <c r="C325" s="35" t="s">
        <v>305</v>
      </c>
      <c r="D325" s="58" t="str">
        <f>B325&amp;C325</f>
        <v>北海道札幌養護学校共栄分校普通学級</v>
      </c>
      <c r="E325" s="59">
        <v>8</v>
      </c>
    </row>
    <row r="326" spans="2:8">
      <c r="B326" s="57" t="s">
        <v>61</v>
      </c>
      <c r="C326" s="35" t="s">
        <v>306</v>
      </c>
      <c r="D326" s="58" t="str">
        <f>B326&amp;C326</f>
        <v>北海道札幌養護学校共栄分校重複障害学級</v>
      </c>
      <c r="E326" s="59">
        <v>3</v>
      </c>
    </row>
    <row r="327" spans="2:8">
      <c r="B327" s="57"/>
      <c r="C327" s="35"/>
      <c r="D327" s="58"/>
      <c r="E327" s="59"/>
      <c r="H327" s="20"/>
    </row>
    <row r="328" spans="2:8">
      <c r="B328" s="57"/>
      <c r="C328" s="35"/>
      <c r="D328" s="58"/>
      <c r="E328" s="59"/>
    </row>
    <row r="329" spans="2:8">
      <c r="B329" s="57"/>
      <c r="C329" s="35"/>
      <c r="D329" s="58"/>
      <c r="E329" s="59"/>
    </row>
    <row r="330" spans="2:8">
      <c r="B330" s="57"/>
      <c r="C330" s="35"/>
      <c r="D330" s="58"/>
      <c r="E330" s="59"/>
    </row>
    <row r="331" spans="2:8">
      <c r="B331" s="57"/>
      <c r="C331" s="35"/>
      <c r="D331" s="58"/>
      <c r="E331" s="59"/>
    </row>
    <row r="332" spans="2:8">
      <c r="B332" s="71" t="s">
        <v>61</v>
      </c>
      <c r="C332" s="42" t="s">
        <v>198</v>
      </c>
      <c r="D332" s="72" t="s">
        <v>249</v>
      </c>
      <c r="E332" s="73">
        <f>SUM(E325:E326)</f>
        <v>11</v>
      </c>
      <c r="F332" s="15" t="s">
        <v>248</v>
      </c>
    </row>
    <row r="333" spans="2:8">
      <c r="B333" s="61"/>
      <c r="C333" s="34" t="s">
        <v>120</v>
      </c>
      <c r="D333" s="63"/>
      <c r="E333" s="59"/>
    </row>
    <row r="334" spans="2:8">
      <c r="B334" s="61" t="s">
        <v>77</v>
      </c>
      <c r="C334" s="36" t="s">
        <v>305</v>
      </c>
      <c r="D334" s="58" t="str">
        <f>B334&amp;C334</f>
        <v>北海道星置養護学校ほしみ高等学園普通学級</v>
      </c>
      <c r="E334" s="59">
        <v>48</v>
      </c>
    </row>
    <row r="335" spans="2:8">
      <c r="B335" s="81" t="s">
        <v>77</v>
      </c>
      <c r="C335" s="35" t="s">
        <v>306</v>
      </c>
      <c r="D335" s="58" t="str">
        <f>B335&amp;C335</f>
        <v>北海道星置養護学校ほしみ高等学園重複障害学級</v>
      </c>
      <c r="E335" s="59">
        <v>9</v>
      </c>
    </row>
    <row r="336" spans="2:8">
      <c r="B336" s="81" t="s">
        <v>77</v>
      </c>
      <c r="C336" s="35" t="s">
        <v>307</v>
      </c>
      <c r="D336" s="58" t="str">
        <f>B336&amp;C336</f>
        <v>北海道星置養護学校ほしみ高等学園訪問教育学級</v>
      </c>
      <c r="E336" s="59">
        <v>6</v>
      </c>
      <c r="H336" s="20"/>
    </row>
    <row r="337" spans="2:6">
      <c r="B337" s="81"/>
      <c r="C337" s="35"/>
      <c r="D337" s="58"/>
      <c r="E337" s="59"/>
    </row>
    <row r="338" spans="2:6">
      <c r="B338" s="81"/>
      <c r="C338" s="35"/>
      <c r="D338" s="58"/>
      <c r="E338" s="59"/>
    </row>
    <row r="339" spans="2:6">
      <c r="B339" s="81"/>
      <c r="C339" s="35"/>
      <c r="D339" s="58"/>
      <c r="E339" s="59"/>
    </row>
    <row r="340" spans="2:6">
      <c r="B340" s="81"/>
      <c r="C340" s="35"/>
      <c r="D340" s="58"/>
      <c r="E340" s="59"/>
    </row>
    <row r="341" spans="2:6">
      <c r="B341" s="82" t="s">
        <v>77</v>
      </c>
      <c r="C341" s="42" t="s">
        <v>253</v>
      </c>
      <c r="D341" s="72" t="s">
        <v>254</v>
      </c>
      <c r="E341" s="73">
        <f>SUM(E334:E336)</f>
        <v>63</v>
      </c>
      <c r="F341" s="15" t="s">
        <v>248</v>
      </c>
    </row>
    <row r="342" spans="2:6">
      <c r="B342" s="61"/>
      <c r="C342" s="34" t="s">
        <v>118</v>
      </c>
      <c r="D342" s="63"/>
      <c r="E342" s="59"/>
    </row>
    <row r="343" spans="2:6">
      <c r="B343" s="57" t="s">
        <v>250</v>
      </c>
      <c r="C343" s="35" t="s">
        <v>305</v>
      </c>
      <c r="D343" s="58" t="str">
        <f>B343&amp;C343</f>
        <v>北海道札幌伏見支援学校普通学級</v>
      </c>
      <c r="E343" s="59">
        <v>16</v>
      </c>
    </row>
    <row r="344" spans="2:6">
      <c r="B344" s="57" t="s">
        <v>250</v>
      </c>
      <c r="C344" s="35" t="s">
        <v>306</v>
      </c>
      <c r="D344" s="58" t="str">
        <f>B344&amp;C344</f>
        <v>北海道札幌伏見支援学校重複障害学級</v>
      </c>
      <c r="E344" s="59">
        <v>6</v>
      </c>
    </row>
    <row r="345" spans="2:6">
      <c r="B345" s="57"/>
      <c r="C345" s="35"/>
      <c r="D345" s="58"/>
      <c r="E345" s="59"/>
    </row>
    <row r="346" spans="2:6">
      <c r="B346" s="57"/>
      <c r="C346" s="35"/>
      <c r="D346" s="58"/>
      <c r="E346" s="59"/>
    </row>
    <row r="347" spans="2:6">
      <c r="B347" s="57"/>
      <c r="C347" s="35"/>
      <c r="D347" s="58"/>
      <c r="E347" s="59"/>
    </row>
    <row r="348" spans="2:6">
      <c r="B348" s="57"/>
      <c r="C348" s="35"/>
      <c r="D348" s="58"/>
      <c r="E348" s="59"/>
    </row>
    <row r="349" spans="2:6">
      <c r="B349" s="57"/>
      <c r="C349" s="35"/>
      <c r="D349" s="58"/>
      <c r="E349" s="59"/>
    </row>
    <row r="350" spans="2:6">
      <c r="B350" s="71" t="s">
        <v>250</v>
      </c>
      <c r="C350" s="42" t="s">
        <v>198</v>
      </c>
      <c r="D350" s="72" t="s">
        <v>251</v>
      </c>
      <c r="E350" s="73">
        <f>SUM(E343:E344)</f>
        <v>22</v>
      </c>
      <c r="F350" s="15" t="s">
        <v>248</v>
      </c>
    </row>
    <row r="351" spans="2:6">
      <c r="B351" s="61"/>
      <c r="C351" s="34" t="s">
        <v>119</v>
      </c>
      <c r="D351" s="63"/>
      <c r="E351" s="59"/>
    </row>
    <row r="352" spans="2:6">
      <c r="B352" s="57" t="s">
        <v>74</v>
      </c>
      <c r="C352" s="35" t="s">
        <v>305</v>
      </c>
      <c r="D352" s="58" t="str">
        <f>B352&amp;C352</f>
        <v>北海道札幌伏見支援学校もなみ学園分校普通学級</v>
      </c>
      <c r="E352" s="59">
        <v>8</v>
      </c>
    </row>
    <row r="353" spans="2:8">
      <c r="B353" s="57" t="s">
        <v>74</v>
      </c>
      <c r="C353" s="35" t="s">
        <v>306</v>
      </c>
      <c r="D353" s="58" t="str">
        <f>B353&amp;C353</f>
        <v>北海道札幌伏見支援学校もなみ学園分校重複障害学級</v>
      </c>
      <c r="E353" s="59">
        <v>3</v>
      </c>
    </row>
    <row r="354" spans="2:8">
      <c r="B354" s="57"/>
      <c r="C354" s="35"/>
      <c r="D354" s="58"/>
      <c r="E354" s="59"/>
      <c r="H354" s="20"/>
    </row>
    <row r="355" spans="2:8">
      <c r="B355" s="57"/>
      <c r="C355" s="35"/>
      <c r="D355" s="58"/>
      <c r="E355" s="59"/>
    </row>
    <row r="356" spans="2:8">
      <c r="B356" s="57"/>
      <c r="C356" s="35"/>
      <c r="D356" s="58"/>
      <c r="E356" s="59"/>
    </row>
    <row r="357" spans="2:8">
      <c r="B357" s="57"/>
      <c r="C357" s="35"/>
      <c r="D357" s="58"/>
      <c r="E357" s="59"/>
    </row>
    <row r="358" spans="2:8">
      <c r="B358" s="57"/>
      <c r="C358" s="35"/>
      <c r="D358" s="58"/>
      <c r="E358" s="59"/>
    </row>
    <row r="359" spans="2:8">
      <c r="B359" s="71" t="s">
        <v>74</v>
      </c>
      <c r="C359" s="42" t="s">
        <v>198</v>
      </c>
      <c r="D359" s="72" t="s">
        <v>252</v>
      </c>
      <c r="E359" s="73">
        <f>SUM(E352:E353)</f>
        <v>11</v>
      </c>
      <c r="F359" s="15" t="s">
        <v>248</v>
      </c>
    </row>
    <row r="360" spans="2:8">
      <c r="B360" s="61"/>
      <c r="C360" s="34" t="s">
        <v>121</v>
      </c>
      <c r="D360" s="63"/>
      <c r="E360" s="59"/>
    </row>
    <row r="361" spans="2:8">
      <c r="B361" s="57" t="s">
        <v>121</v>
      </c>
      <c r="C361" s="35" t="s">
        <v>305</v>
      </c>
      <c r="D361" s="58" t="str">
        <f>B361&amp;C361</f>
        <v>北海道余市養護学校普通学級</v>
      </c>
      <c r="E361" s="59">
        <v>16</v>
      </c>
    </row>
    <row r="362" spans="2:8">
      <c r="B362" s="57" t="s">
        <v>62</v>
      </c>
      <c r="C362" s="35" t="s">
        <v>306</v>
      </c>
      <c r="D362" s="58" t="str">
        <f>B362&amp;C362</f>
        <v>北海道余市養護学校重複障害学級</v>
      </c>
      <c r="E362" s="59">
        <v>3</v>
      </c>
    </row>
    <row r="363" spans="2:8">
      <c r="B363" s="57" t="s">
        <v>62</v>
      </c>
      <c r="C363" s="35" t="s">
        <v>307</v>
      </c>
      <c r="D363" s="58" t="str">
        <f>B363&amp;C363</f>
        <v>北海道余市養護学校訪問教育学級</v>
      </c>
      <c r="E363" s="59">
        <v>12</v>
      </c>
      <c r="H363" s="20"/>
    </row>
    <row r="364" spans="2:8">
      <c r="B364" s="57"/>
      <c r="C364" s="35"/>
      <c r="D364" s="58"/>
      <c r="E364" s="59"/>
    </row>
    <row r="365" spans="2:8">
      <c r="B365" s="57"/>
      <c r="C365" s="35"/>
      <c r="D365" s="58"/>
      <c r="E365" s="59"/>
    </row>
    <row r="366" spans="2:8">
      <c r="B366" s="57"/>
      <c r="C366" s="35"/>
      <c r="D366" s="58"/>
      <c r="E366" s="59"/>
    </row>
    <row r="367" spans="2:8">
      <c r="B367" s="57"/>
      <c r="C367" s="35"/>
      <c r="D367" s="58"/>
      <c r="E367" s="59"/>
    </row>
    <row r="368" spans="2:8">
      <c r="B368" s="71" t="s">
        <v>62</v>
      </c>
      <c r="C368" s="42" t="s">
        <v>198</v>
      </c>
      <c r="D368" s="72" t="s">
        <v>255</v>
      </c>
      <c r="E368" s="73">
        <f>SUM(E361:E363)</f>
        <v>31</v>
      </c>
      <c r="F368" s="15" t="s">
        <v>248</v>
      </c>
    </row>
    <row r="369" spans="2:8">
      <c r="B369" s="61"/>
      <c r="C369" s="34" t="s">
        <v>122</v>
      </c>
      <c r="D369" s="63"/>
      <c r="E369" s="59"/>
    </row>
    <row r="370" spans="2:8">
      <c r="B370" s="57" t="s">
        <v>122</v>
      </c>
      <c r="C370" s="35" t="s">
        <v>305</v>
      </c>
      <c r="D370" s="58" t="str">
        <f>B370&amp;C370</f>
        <v>北海道余市養護学校しりべし学園分校普通学級</v>
      </c>
      <c r="E370" s="59">
        <v>8</v>
      </c>
    </row>
    <row r="371" spans="2:8">
      <c r="B371" s="57" t="s">
        <v>70</v>
      </c>
      <c r="C371" s="35" t="s">
        <v>306</v>
      </c>
      <c r="D371" s="58" t="str">
        <f>B371&amp;C371</f>
        <v>北海道余市養護学校しりべし学園分校重複障害学級</v>
      </c>
      <c r="E371" s="59">
        <v>3</v>
      </c>
    </row>
    <row r="372" spans="2:8">
      <c r="B372" s="57"/>
      <c r="C372" s="35"/>
      <c r="D372" s="58"/>
      <c r="E372" s="59"/>
      <c r="H372" s="20"/>
    </row>
    <row r="373" spans="2:8">
      <c r="B373" s="57"/>
      <c r="C373" s="35"/>
      <c r="D373" s="58"/>
      <c r="E373" s="59"/>
    </row>
    <row r="374" spans="2:8">
      <c r="B374" s="57"/>
      <c r="C374" s="35"/>
      <c r="D374" s="58"/>
      <c r="E374" s="59"/>
    </row>
    <row r="375" spans="2:8">
      <c r="B375" s="57"/>
      <c r="C375" s="35"/>
      <c r="D375" s="58"/>
      <c r="E375" s="59"/>
    </row>
    <row r="376" spans="2:8">
      <c r="B376" s="57"/>
      <c r="C376" s="35"/>
      <c r="D376" s="58"/>
      <c r="E376" s="59"/>
    </row>
    <row r="377" spans="2:8">
      <c r="B377" s="71" t="s">
        <v>70</v>
      </c>
      <c r="C377" s="42" t="s">
        <v>198</v>
      </c>
      <c r="D377" s="72" t="s">
        <v>256</v>
      </c>
      <c r="E377" s="73">
        <f>SUM(E370:E371)</f>
        <v>11</v>
      </c>
      <c r="F377" s="15" t="s">
        <v>248</v>
      </c>
    </row>
    <row r="378" spans="2:8">
      <c r="B378" s="61"/>
      <c r="C378" s="34" t="s">
        <v>257</v>
      </c>
      <c r="D378" s="63"/>
      <c r="E378" s="59"/>
    </row>
    <row r="379" spans="2:8">
      <c r="B379" s="61" t="s">
        <v>33</v>
      </c>
      <c r="C379" s="36" t="s">
        <v>305</v>
      </c>
      <c r="D379" s="58" t="str">
        <f>B379&amp;C379</f>
        <v>北海道室蘭養護学校普通学級</v>
      </c>
      <c r="E379" s="59">
        <v>24</v>
      </c>
    </row>
    <row r="380" spans="2:8">
      <c r="B380" s="57" t="s">
        <v>33</v>
      </c>
      <c r="C380" s="35" t="s">
        <v>306</v>
      </c>
      <c r="D380" s="58" t="str">
        <f>B380&amp;C380</f>
        <v>北海道室蘭養護学校重複障害学級</v>
      </c>
      <c r="E380" s="59">
        <v>6</v>
      </c>
    </row>
    <row r="381" spans="2:8">
      <c r="B381" s="57" t="s">
        <v>332</v>
      </c>
      <c r="C381" s="35" t="s">
        <v>333</v>
      </c>
      <c r="D381" s="58" t="str">
        <f>B381&amp;C381</f>
        <v>北海道室蘭養護学校訪問教育学級</v>
      </c>
      <c r="E381" s="59">
        <v>3</v>
      </c>
      <c r="H381" s="20"/>
    </row>
    <row r="382" spans="2:8">
      <c r="B382" s="57"/>
      <c r="C382" s="35"/>
      <c r="D382" s="58"/>
      <c r="E382" s="59"/>
    </row>
    <row r="383" spans="2:8">
      <c r="B383" s="57"/>
      <c r="C383" s="35"/>
      <c r="D383" s="58"/>
      <c r="E383" s="59"/>
    </row>
    <row r="384" spans="2:8">
      <c r="B384" s="57"/>
      <c r="C384" s="35"/>
      <c r="D384" s="58"/>
      <c r="E384" s="59"/>
    </row>
    <row r="385" spans="2:8">
      <c r="B385" s="57"/>
      <c r="C385" s="35"/>
      <c r="D385" s="58"/>
      <c r="E385" s="59"/>
    </row>
    <row r="386" spans="2:8">
      <c r="B386" s="71" t="s">
        <v>33</v>
      </c>
      <c r="C386" s="42" t="s">
        <v>198</v>
      </c>
      <c r="D386" s="80" t="str">
        <f>B386&amp;C386</f>
        <v>北海道室蘭養護学校計</v>
      </c>
      <c r="E386" s="73">
        <f>SUM(E379:E381)</f>
        <v>33</v>
      </c>
      <c r="F386" s="15" t="s">
        <v>248</v>
      </c>
    </row>
    <row r="387" spans="2:8">
      <c r="B387" s="61"/>
      <c r="C387" s="34" t="s">
        <v>258</v>
      </c>
      <c r="D387" s="63"/>
      <c r="E387" s="59"/>
    </row>
    <row r="388" spans="2:8">
      <c r="B388" s="57" t="s">
        <v>34</v>
      </c>
      <c r="C388" s="35" t="s">
        <v>305</v>
      </c>
      <c r="D388" s="58" t="str">
        <f>B388&amp;C388</f>
        <v>北海道平取養護学校普通学級</v>
      </c>
      <c r="E388" s="59">
        <v>24</v>
      </c>
    </row>
    <row r="389" spans="2:8">
      <c r="B389" s="57" t="s">
        <v>34</v>
      </c>
      <c r="C389" s="35" t="s">
        <v>306</v>
      </c>
      <c r="D389" s="58" t="str">
        <f>B389&amp;C389</f>
        <v>北海道平取養護学校重複障害学級</v>
      </c>
      <c r="E389" s="59">
        <v>6</v>
      </c>
    </row>
    <row r="390" spans="2:8">
      <c r="B390" s="57" t="s">
        <v>259</v>
      </c>
      <c r="C390" s="35" t="s">
        <v>307</v>
      </c>
      <c r="D390" s="58" t="str">
        <f>B390&amp;C390</f>
        <v>北海道平取養護学校訪問教育学級</v>
      </c>
      <c r="E390" s="59">
        <v>3</v>
      </c>
      <c r="H390" s="20"/>
    </row>
    <row r="391" spans="2:8">
      <c r="B391" s="57"/>
      <c r="C391" s="35"/>
      <c r="D391" s="58"/>
      <c r="E391" s="59"/>
    </row>
    <row r="392" spans="2:8">
      <c r="B392" s="57"/>
      <c r="C392" s="35"/>
      <c r="D392" s="58"/>
      <c r="E392" s="59"/>
    </row>
    <row r="393" spans="2:8">
      <c r="B393" s="57"/>
      <c r="C393" s="35"/>
      <c r="D393" s="58"/>
      <c r="E393" s="59"/>
    </row>
    <row r="394" spans="2:8">
      <c r="B394" s="57"/>
      <c r="C394" s="35"/>
      <c r="D394" s="58"/>
      <c r="E394" s="59"/>
    </row>
    <row r="395" spans="2:8">
      <c r="B395" s="71" t="s">
        <v>34</v>
      </c>
      <c r="C395" s="42" t="s">
        <v>198</v>
      </c>
      <c r="D395" s="80" t="str">
        <f>B395&amp;C395</f>
        <v>北海道平取養護学校計</v>
      </c>
      <c r="E395" s="73">
        <f>SUM(E388:E390)</f>
        <v>33</v>
      </c>
      <c r="F395" s="15" t="s">
        <v>248</v>
      </c>
    </row>
    <row r="396" spans="2:8">
      <c r="B396" s="61"/>
      <c r="C396" s="34" t="s">
        <v>260</v>
      </c>
      <c r="D396" s="63"/>
      <c r="E396" s="59"/>
    </row>
    <row r="397" spans="2:8">
      <c r="B397" s="57" t="s">
        <v>47</v>
      </c>
      <c r="C397" s="35" t="s">
        <v>305</v>
      </c>
      <c r="D397" s="58" t="str">
        <f>B397&amp;C397</f>
        <v>北海道平取養護学校静内ペテカリの園分校普通学級</v>
      </c>
      <c r="E397" s="59">
        <v>16</v>
      </c>
    </row>
    <row r="398" spans="2:8">
      <c r="B398" s="57" t="s">
        <v>47</v>
      </c>
      <c r="C398" s="35" t="s">
        <v>306</v>
      </c>
      <c r="D398" s="58" t="str">
        <f>B398&amp;C398</f>
        <v>北海道平取養護学校静内ペテカリの園分校重複障害学級</v>
      </c>
      <c r="E398" s="59">
        <v>3</v>
      </c>
    </row>
    <row r="399" spans="2:8">
      <c r="B399" s="57"/>
      <c r="C399" s="35"/>
      <c r="D399" s="58"/>
      <c r="E399" s="59"/>
      <c r="H399" s="20"/>
    </row>
    <row r="400" spans="2:8">
      <c r="B400" s="57"/>
      <c r="C400" s="35"/>
      <c r="D400" s="58"/>
      <c r="E400" s="59"/>
    </row>
    <row r="401" spans="2:8">
      <c r="B401" s="57"/>
      <c r="C401" s="35"/>
      <c r="D401" s="58"/>
      <c r="E401" s="59"/>
    </row>
    <row r="402" spans="2:8">
      <c r="B402" s="57"/>
      <c r="C402" s="35"/>
      <c r="D402" s="58"/>
      <c r="E402" s="59"/>
    </row>
    <row r="403" spans="2:8">
      <c r="B403" s="57"/>
      <c r="C403" s="35"/>
      <c r="D403" s="58"/>
      <c r="E403" s="59"/>
    </row>
    <row r="404" spans="2:8">
      <c r="B404" s="71" t="s">
        <v>47</v>
      </c>
      <c r="C404" s="42" t="s">
        <v>198</v>
      </c>
      <c r="D404" s="80" t="str">
        <f>B404&amp;C404</f>
        <v>北海道平取養護学校静内ペテカリの園分校計</v>
      </c>
      <c r="E404" s="73">
        <f>SUM(E397:E398)</f>
        <v>19</v>
      </c>
      <c r="F404" s="15" t="s">
        <v>248</v>
      </c>
    </row>
    <row r="405" spans="2:8">
      <c r="B405" s="61"/>
      <c r="C405" s="34" t="s">
        <v>261</v>
      </c>
      <c r="D405" s="63"/>
      <c r="E405" s="59"/>
    </row>
    <row r="406" spans="2:8">
      <c r="B406" s="57" t="s">
        <v>35</v>
      </c>
      <c r="C406" s="35" t="s">
        <v>305</v>
      </c>
      <c r="D406" s="58" t="str">
        <f>B406&amp;C406</f>
        <v>北海道七飯養護学校普通学級</v>
      </c>
      <c r="E406" s="59">
        <v>32</v>
      </c>
    </row>
    <row r="407" spans="2:8">
      <c r="B407" s="57" t="s">
        <v>35</v>
      </c>
      <c r="C407" s="35" t="s">
        <v>306</v>
      </c>
      <c r="D407" s="58" t="str">
        <f>B407&amp;C407</f>
        <v>北海道七飯養護学校重複障害学級</v>
      </c>
      <c r="E407" s="59">
        <v>3</v>
      </c>
    </row>
    <row r="408" spans="2:8">
      <c r="B408" s="57" t="s">
        <v>35</v>
      </c>
      <c r="C408" s="35" t="s">
        <v>307</v>
      </c>
      <c r="D408" s="58" t="str">
        <f>B408&amp;C408</f>
        <v>北海道七飯養護学校訪問教育学級</v>
      </c>
      <c r="E408" s="59">
        <v>3</v>
      </c>
      <c r="H408" s="20"/>
    </row>
    <row r="409" spans="2:8">
      <c r="B409" s="57"/>
      <c r="C409" s="35"/>
      <c r="D409" s="58"/>
      <c r="E409" s="59"/>
    </row>
    <row r="410" spans="2:8">
      <c r="B410" s="57"/>
      <c r="C410" s="35"/>
      <c r="D410" s="58"/>
      <c r="E410" s="59"/>
    </row>
    <row r="411" spans="2:8">
      <c r="B411" s="57"/>
      <c r="C411" s="35"/>
      <c r="D411" s="58"/>
      <c r="E411" s="59"/>
    </row>
    <row r="412" spans="2:8">
      <c r="B412" s="57"/>
      <c r="C412" s="35"/>
      <c r="D412" s="58"/>
      <c r="E412" s="59"/>
    </row>
    <row r="413" spans="2:8">
      <c r="B413" s="71" t="s">
        <v>35</v>
      </c>
      <c r="C413" s="42" t="s">
        <v>198</v>
      </c>
      <c r="D413" s="72" t="s">
        <v>262</v>
      </c>
      <c r="E413" s="73">
        <f>SUM(E406:E408)</f>
        <v>38</v>
      </c>
      <c r="F413" s="15" t="s">
        <v>248</v>
      </c>
    </row>
    <row r="414" spans="2:8">
      <c r="B414" s="61"/>
      <c r="C414" s="34" t="s">
        <v>263</v>
      </c>
      <c r="D414" s="63"/>
      <c r="E414" s="59"/>
    </row>
    <row r="415" spans="2:8">
      <c r="B415" s="61" t="s">
        <v>48</v>
      </c>
      <c r="C415" s="36" t="s">
        <v>305</v>
      </c>
      <c r="D415" s="58" t="str">
        <f>B415&amp;C415</f>
        <v>北海道七飯養護学校おしま学園分校普通学級</v>
      </c>
      <c r="E415" s="59">
        <v>8</v>
      </c>
    </row>
    <row r="416" spans="2:8">
      <c r="B416" s="57" t="s">
        <v>48</v>
      </c>
      <c r="C416" s="35" t="s">
        <v>306</v>
      </c>
      <c r="D416" s="58" t="str">
        <f>B416&amp;C416</f>
        <v>北海道七飯養護学校おしま学園分校重複障害学級</v>
      </c>
      <c r="E416" s="59">
        <v>3</v>
      </c>
    </row>
    <row r="417" spans="2:8">
      <c r="B417" s="57"/>
      <c r="C417" s="35"/>
      <c r="D417" s="58"/>
      <c r="E417" s="59"/>
      <c r="H417" s="20"/>
    </row>
    <row r="418" spans="2:8">
      <c r="B418" s="57"/>
      <c r="C418" s="35"/>
      <c r="D418" s="58"/>
      <c r="E418" s="59"/>
    </row>
    <row r="419" spans="2:8">
      <c r="B419" s="57"/>
      <c r="C419" s="35"/>
      <c r="D419" s="58"/>
      <c r="E419" s="59"/>
    </row>
    <row r="420" spans="2:8">
      <c r="B420" s="57"/>
      <c r="C420" s="35"/>
      <c r="D420" s="58"/>
      <c r="E420" s="59"/>
    </row>
    <row r="421" spans="2:8">
      <c r="B421" s="57"/>
      <c r="C421" s="35"/>
      <c r="D421" s="58"/>
      <c r="E421" s="59"/>
    </row>
    <row r="422" spans="2:8">
      <c r="B422" s="71" t="s">
        <v>48</v>
      </c>
      <c r="C422" s="42" t="s">
        <v>198</v>
      </c>
      <c r="D422" s="72" t="s">
        <v>264</v>
      </c>
      <c r="E422" s="73">
        <f>SUM(E415:E416)</f>
        <v>11</v>
      </c>
      <c r="F422" s="15" t="s">
        <v>248</v>
      </c>
    </row>
    <row r="423" spans="2:8">
      <c r="B423" s="61"/>
      <c r="C423" s="34" t="s">
        <v>265</v>
      </c>
      <c r="D423" s="63"/>
      <c r="E423" s="59"/>
    </row>
    <row r="424" spans="2:8">
      <c r="B424" s="61" t="s">
        <v>37</v>
      </c>
      <c r="C424" s="36" t="s">
        <v>305</v>
      </c>
      <c r="D424" s="58" t="str">
        <f>B424&amp;C424</f>
        <v>北海道鷹栖養護学校普通学級</v>
      </c>
      <c r="E424" s="59">
        <v>16</v>
      </c>
    </row>
    <row r="425" spans="2:8">
      <c r="B425" s="57" t="s">
        <v>37</v>
      </c>
      <c r="C425" s="35" t="s">
        <v>306</v>
      </c>
      <c r="D425" s="58" t="str">
        <f>B425&amp;C425</f>
        <v>北海道鷹栖養護学校重複障害学級</v>
      </c>
      <c r="E425" s="59">
        <v>6</v>
      </c>
    </row>
    <row r="426" spans="2:8">
      <c r="B426" s="57"/>
      <c r="C426" s="35"/>
      <c r="D426" s="58"/>
      <c r="E426" s="59"/>
      <c r="H426" s="20"/>
    </row>
    <row r="427" spans="2:8">
      <c r="B427" s="57"/>
      <c r="C427" s="35"/>
      <c r="D427" s="58"/>
      <c r="E427" s="59"/>
    </row>
    <row r="428" spans="2:8">
      <c r="B428" s="57"/>
      <c r="C428" s="35"/>
      <c r="D428" s="58"/>
      <c r="E428" s="59"/>
    </row>
    <row r="429" spans="2:8">
      <c r="B429" s="57"/>
      <c r="C429" s="35"/>
      <c r="D429" s="58"/>
      <c r="E429" s="59"/>
    </row>
    <row r="430" spans="2:8">
      <c r="B430" s="57"/>
      <c r="C430" s="35"/>
      <c r="D430" s="58"/>
      <c r="E430" s="59"/>
    </row>
    <row r="431" spans="2:8">
      <c r="B431" s="71" t="s">
        <v>37</v>
      </c>
      <c r="C431" s="42" t="s">
        <v>198</v>
      </c>
      <c r="D431" s="80" t="str">
        <f>B431&amp;C431</f>
        <v>北海道鷹栖養護学校計</v>
      </c>
      <c r="E431" s="73">
        <f>SUM(E424:E425)</f>
        <v>22</v>
      </c>
      <c r="F431" s="15" t="s">
        <v>248</v>
      </c>
    </row>
    <row r="432" spans="2:8">
      <c r="B432" s="61"/>
      <c r="C432" s="34" t="s">
        <v>266</v>
      </c>
      <c r="D432" s="63"/>
      <c r="E432" s="59"/>
    </row>
    <row r="433" spans="2:8">
      <c r="B433" s="61" t="s">
        <v>49</v>
      </c>
      <c r="C433" s="36" t="s">
        <v>305</v>
      </c>
      <c r="D433" s="58" t="str">
        <f>B433&amp;C433</f>
        <v>北海道東川養護学校普通学級</v>
      </c>
      <c r="E433" s="59">
        <v>16</v>
      </c>
    </row>
    <row r="434" spans="2:8">
      <c r="B434" s="57" t="s">
        <v>49</v>
      </c>
      <c r="C434" s="35" t="s">
        <v>306</v>
      </c>
      <c r="D434" s="58" t="str">
        <f>B434&amp;C434</f>
        <v>北海道東川養護学校重複障害学級</v>
      </c>
      <c r="E434" s="59">
        <v>6</v>
      </c>
    </row>
    <row r="435" spans="2:8">
      <c r="B435" s="57" t="s">
        <v>49</v>
      </c>
      <c r="C435" s="35" t="s">
        <v>307</v>
      </c>
      <c r="D435" s="58" t="str">
        <f>B435&amp;C435</f>
        <v>北海道東川養護学校訪問教育学級</v>
      </c>
      <c r="E435" s="59">
        <v>3</v>
      </c>
      <c r="H435" s="20"/>
    </row>
    <row r="436" spans="2:8">
      <c r="B436" s="57"/>
      <c r="C436" s="35"/>
      <c r="D436" s="58"/>
      <c r="E436" s="59"/>
    </row>
    <row r="437" spans="2:8">
      <c r="B437" s="57"/>
      <c r="C437" s="35"/>
      <c r="D437" s="58"/>
      <c r="E437" s="59"/>
    </row>
    <row r="438" spans="2:8">
      <c r="B438" s="57"/>
      <c r="C438" s="35"/>
      <c r="D438" s="58"/>
      <c r="E438" s="59"/>
    </row>
    <row r="439" spans="2:8">
      <c r="B439" s="57"/>
      <c r="C439" s="35"/>
      <c r="D439" s="58"/>
      <c r="E439" s="59"/>
    </row>
    <row r="440" spans="2:8">
      <c r="B440" s="71" t="s">
        <v>49</v>
      </c>
      <c r="C440" s="42" t="s">
        <v>198</v>
      </c>
      <c r="D440" s="80" t="str">
        <f>B440&amp;C440</f>
        <v>北海道東川養護学校計</v>
      </c>
      <c r="E440" s="73">
        <f>SUM(E433:E435)</f>
        <v>25</v>
      </c>
      <c r="F440" s="15" t="s">
        <v>248</v>
      </c>
    </row>
    <row r="441" spans="2:8">
      <c r="B441" s="61"/>
      <c r="C441" s="34" t="s">
        <v>267</v>
      </c>
      <c r="D441" s="63"/>
      <c r="E441" s="59"/>
    </row>
    <row r="442" spans="2:8">
      <c r="B442" s="61" t="s">
        <v>39</v>
      </c>
      <c r="C442" s="36" t="s">
        <v>305</v>
      </c>
      <c r="D442" s="58" t="str">
        <f>B442&amp;C442</f>
        <v>北海道稚内養護学校普通学級</v>
      </c>
      <c r="E442" s="59">
        <v>8</v>
      </c>
    </row>
    <row r="443" spans="2:8">
      <c r="B443" s="57" t="s">
        <v>39</v>
      </c>
      <c r="C443" s="35" t="s">
        <v>306</v>
      </c>
      <c r="D443" s="58" t="str">
        <f>B443&amp;C443</f>
        <v>北海道稚内養護学校重複障害学級</v>
      </c>
      <c r="E443" s="59">
        <v>3</v>
      </c>
    </row>
    <row r="444" spans="2:8">
      <c r="B444" s="57" t="s">
        <v>268</v>
      </c>
      <c r="C444" s="35" t="s">
        <v>307</v>
      </c>
      <c r="D444" s="58" t="str">
        <f>B444&amp;C444</f>
        <v>北海道稚内養護学校訪問教育学級</v>
      </c>
      <c r="E444" s="59">
        <v>3</v>
      </c>
      <c r="H444" s="20"/>
    </row>
    <row r="445" spans="2:8">
      <c r="B445" s="57"/>
      <c r="C445" s="35"/>
      <c r="D445" s="58"/>
      <c r="E445" s="59"/>
    </row>
    <row r="446" spans="2:8">
      <c r="B446" s="57"/>
      <c r="C446" s="35"/>
      <c r="D446" s="58"/>
      <c r="E446" s="59"/>
    </row>
    <row r="447" spans="2:8">
      <c r="B447" s="57"/>
      <c r="C447" s="35"/>
      <c r="D447" s="58"/>
      <c r="E447" s="59"/>
    </row>
    <row r="448" spans="2:8">
      <c r="B448" s="57"/>
      <c r="C448" s="35"/>
      <c r="D448" s="58"/>
      <c r="E448" s="59"/>
    </row>
    <row r="449" spans="2:8">
      <c r="B449" s="71" t="s">
        <v>39</v>
      </c>
      <c r="C449" s="42" t="s">
        <v>198</v>
      </c>
      <c r="D449" s="80" t="str">
        <f>B449&amp;C449</f>
        <v>北海道稚内養護学校計</v>
      </c>
      <c r="E449" s="73">
        <f>SUM(E442:E444)</f>
        <v>14</v>
      </c>
      <c r="F449" s="15" t="s">
        <v>248</v>
      </c>
    </row>
    <row r="450" spans="2:8">
      <c r="B450" s="61"/>
      <c r="C450" s="34" t="s">
        <v>269</v>
      </c>
      <c r="D450" s="63"/>
      <c r="E450" s="59"/>
    </row>
    <row r="451" spans="2:8">
      <c r="B451" s="61" t="s">
        <v>40</v>
      </c>
      <c r="C451" s="36" t="s">
        <v>305</v>
      </c>
      <c r="D451" s="58" t="str">
        <f>B451&amp;C451</f>
        <v>北海道北見支援学校普通学級</v>
      </c>
      <c r="E451" s="59">
        <v>24</v>
      </c>
    </row>
    <row r="452" spans="2:8">
      <c r="B452" s="57" t="s">
        <v>40</v>
      </c>
      <c r="C452" s="35" t="s">
        <v>306</v>
      </c>
      <c r="D452" s="58" t="str">
        <f>B452&amp;C452</f>
        <v>北海道北見支援学校重複障害学級</v>
      </c>
      <c r="E452" s="59">
        <v>6</v>
      </c>
    </row>
    <row r="453" spans="2:8">
      <c r="B453" s="57" t="s">
        <v>270</v>
      </c>
      <c r="C453" s="35" t="s">
        <v>307</v>
      </c>
      <c r="D453" s="58" t="str">
        <f>B453&amp;C453</f>
        <v>北海道北見支援学校訪問教育学級</v>
      </c>
      <c r="E453" s="59">
        <v>3</v>
      </c>
      <c r="H453" s="20"/>
    </row>
    <row r="454" spans="2:8">
      <c r="B454" s="57"/>
      <c r="C454" s="35"/>
      <c r="D454" s="58"/>
      <c r="E454" s="59"/>
    </row>
    <row r="455" spans="2:8">
      <c r="B455" s="57"/>
      <c r="C455" s="35"/>
      <c r="D455" s="58"/>
      <c r="E455" s="59"/>
    </row>
    <row r="456" spans="2:8">
      <c r="B456" s="57"/>
      <c r="C456" s="35"/>
      <c r="D456" s="58"/>
      <c r="E456" s="59"/>
    </row>
    <row r="457" spans="2:8">
      <c r="B457" s="57"/>
      <c r="C457" s="35"/>
      <c r="D457" s="58"/>
      <c r="E457" s="59"/>
    </row>
    <row r="458" spans="2:8">
      <c r="B458" s="71" t="s">
        <v>40</v>
      </c>
      <c r="C458" s="42" t="s">
        <v>198</v>
      </c>
      <c r="D458" s="80" t="str">
        <f>B458&amp;C458</f>
        <v>北海道北見支援学校計</v>
      </c>
      <c r="E458" s="73">
        <f>SUM(E451:E453)</f>
        <v>33</v>
      </c>
      <c r="F458" s="15" t="s">
        <v>248</v>
      </c>
    </row>
    <row r="459" spans="2:8">
      <c r="B459" s="61"/>
      <c r="C459" s="34" t="s">
        <v>271</v>
      </c>
      <c r="D459" s="63"/>
      <c r="E459" s="59"/>
    </row>
    <row r="460" spans="2:8">
      <c r="B460" s="57" t="s">
        <v>50</v>
      </c>
      <c r="C460" s="35" t="s">
        <v>305</v>
      </c>
      <c r="D460" s="58" t="str">
        <f>B460&amp;C460</f>
        <v>北海道紋別養護学校普通学級</v>
      </c>
      <c r="E460" s="59">
        <v>8</v>
      </c>
    </row>
    <row r="461" spans="2:8">
      <c r="B461" s="57" t="s">
        <v>50</v>
      </c>
      <c r="C461" s="35" t="s">
        <v>306</v>
      </c>
      <c r="D461" s="58" t="str">
        <f>B461&amp;C461</f>
        <v>北海道紋別養護学校重複障害学級</v>
      </c>
      <c r="E461" s="59">
        <v>6</v>
      </c>
    </row>
    <row r="462" spans="2:8">
      <c r="B462" s="57" t="s">
        <v>50</v>
      </c>
      <c r="C462" s="35" t="s">
        <v>307</v>
      </c>
      <c r="D462" s="58" t="str">
        <f>B462&amp;C462</f>
        <v>北海道紋別養護学校訪問教育学級</v>
      </c>
      <c r="E462" s="59">
        <v>3</v>
      </c>
      <c r="H462" s="20"/>
    </row>
    <row r="463" spans="2:8">
      <c r="B463" s="57"/>
      <c r="C463" s="35"/>
      <c r="D463" s="58"/>
      <c r="E463" s="59"/>
    </row>
    <row r="464" spans="2:8">
      <c r="B464" s="57"/>
      <c r="C464" s="35"/>
      <c r="D464" s="58"/>
      <c r="E464" s="59"/>
    </row>
    <row r="465" spans="2:8">
      <c r="B465" s="57"/>
      <c r="C465" s="35"/>
      <c r="D465" s="58"/>
      <c r="E465" s="59"/>
    </row>
    <row r="466" spans="2:8">
      <c r="B466" s="57"/>
      <c r="C466" s="35"/>
      <c r="D466" s="58"/>
      <c r="E466" s="59"/>
    </row>
    <row r="467" spans="2:8">
      <c r="B467" s="71" t="s">
        <v>50</v>
      </c>
      <c r="C467" s="42" t="s">
        <v>198</v>
      </c>
      <c r="D467" s="80" t="str">
        <f>B467&amp;C467</f>
        <v>北海道紋別養護学校計</v>
      </c>
      <c r="E467" s="73">
        <f>SUM(E460:E462)</f>
        <v>17</v>
      </c>
      <c r="F467" s="15" t="s">
        <v>248</v>
      </c>
    </row>
    <row r="468" spans="2:8">
      <c r="B468" s="61"/>
      <c r="C468" s="34" t="s">
        <v>272</v>
      </c>
      <c r="D468" s="63"/>
      <c r="E468" s="59"/>
    </row>
    <row r="469" spans="2:8">
      <c r="B469" s="57" t="s">
        <v>57</v>
      </c>
      <c r="C469" s="35" t="s">
        <v>305</v>
      </c>
      <c r="D469" s="58" t="str">
        <f>B469&amp;C469</f>
        <v>北海道紋別養護学校ひまわり学園分校普通学級</v>
      </c>
      <c r="E469" s="59">
        <v>8</v>
      </c>
    </row>
    <row r="470" spans="2:8">
      <c r="B470" s="57" t="s">
        <v>57</v>
      </c>
      <c r="C470" s="35" t="s">
        <v>306</v>
      </c>
      <c r="D470" s="58" t="str">
        <f>B470&amp;C470</f>
        <v>北海道紋別養護学校ひまわり学園分校重複障害学級</v>
      </c>
      <c r="E470" s="59">
        <v>3</v>
      </c>
    </row>
    <row r="471" spans="2:8">
      <c r="B471" s="57"/>
      <c r="C471" s="35"/>
      <c r="D471" s="58"/>
      <c r="E471" s="59"/>
    </row>
    <row r="472" spans="2:8">
      <c r="B472" s="57"/>
      <c r="C472" s="35"/>
      <c r="D472" s="58"/>
      <c r="E472" s="59"/>
      <c r="H472" s="20"/>
    </row>
    <row r="473" spans="2:8">
      <c r="B473" s="57"/>
      <c r="C473" s="35"/>
      <c r="D473" s="58"/>
      <c r="E473" s="59"/>
    </row>
    <row r="474" spans="2:8">
      <c r="B474" s="57"/>
      <c r="C474" s="35"/>
      <c r="D474" s="58"/>
      <c r="E474" s="59"/>
    </row>
    <row r="475" spans="2:8">
      <c r="B475" s="57"/>
      <c r="C475" s="35"/>
      <c r="D475" s="58"/>
      <c r="E475" s="59"/>
    </row>
    <row r="476" spans="2:8">
      <c r="B476" s="71" t="s">
        <v>57</v>
      </c>
      <c r="C476" s="42" t="s">
        <v>198</v>
      </c>
      <c r="D476" s="80" t="str">
        <f>B476&amp;C476</f>
        <v>北海道紋別養護学校ひまわり学園分校計</v>
      </c>
      <c r="E476" s="73">
        <f>SUM(E469:E470)</f>
        <v>11</v>
      </c>
      <c r="F476" s="15" t="s">
        <v>248</v>
      </c>
    </row>
    <row r="477" spans="2:8">
      <c r="B477" s="61"/>
      <c r="C477" s="34" t="s">
        <v>273</v>
      </c>
      <c r="D477" s="63"/>
      <c r="E477" s="59"/>
    </row>
    <row r="478" spans="2:8">
      <c r="B478" s="61" t="s">
        <v>41</v>
      </c>
      <c r="C478" s="36" t="s">
        <v>305</v>
      </c>
      <c r="D478" s="58" t="str">
        <f>B478&amp;C478</f>
        <v>北海道帯広養護学校普通学級</v>
      </c>
      <c r="E478" s="59">
        <v>24</v>
      </c>
    </row>
    <row r="479" spans="2:8">
      <c r="B479" s="38" t="s">
        <v>41</v>
      </c>
      <c r="C479" s="38" t="s">
        <v>306</v>
      </c>
      <c r="D479" s="58" t="str">
        <f>B479&amp;C479</f>
        <v>北海道帯広養護学校重複障害学級</v>
      </c>
      <c r="E479" s="59">
        <v>12</v>
      </c>
    </row>
    <row r="480" spans="2:8">
      <c r="B480" s="37" t="s">
        <v>41</v>
      </c>
      <c r="C480" s="37" t="s">
        <v>307</v>
      </c>
      <c r="D480" s="58" t="str">
        <f>B480&amp;C480</f>
        <v>北海道帯広養護学校訪問教育学級</v>
      </c>
      <c r="E480" s="59">
        <v>6</v>
      </c>
    </row>
    <row r="481" spans="2:8">
      <c r="B481" s="37"/>
      <c r="C481" s="37"/>
      <c r="D481" s="58"/>
      <c r="E481" s="59"/>
      <c r="G481" s="83">
        <v>1165</v>
      </c>
      <c r="H481" s="20"/>
    </row>
    <row r="482" spans="2:8">
      <c r="B482" s="37"/>
      <c r="C482" s="37"/>
      <c r="D482" s="58"/>
      <c r="E482" s="59"/>
    </row>
    <row r="483" spans="2:8">
      <c r="B483" s="37"/>
      <c r="C483" s="37"/>
      <c r="D483" s="58"/>
      <c r="E483" s="59"/>
    </row>
    <row r="484" spans="2:8">
      <c r="B484" s="37"/>
      <c r="C484" s="37"/>
      <c r="D484" s="58"/>
      <c r="E484" s="59"/>
    </row>
    <row r="485" spans="2:8" ht="10.5" customHeight="1">
      <c r="B485" s="71" t="s">
        <v>41</v>
      </c>
      <c r="C485" s="42" t="s">
        <v>198</v>
      </c>
      <c r="D485" s="80" t="str">
        <f>B485&amp;C485</f>
        <v>北海道帯広養護学校計</v>
      </c>
      <c r="E485" s="73">
        <f>SUM(E478:E480)</f>
        <v>42</v>
      </c>
      <c r="F485" s="15" t="s">
        <v>248</v>
      </c>
    </row>
    <row r="486" spans="2:8">
      <c r="B486" s="61"/>
      <c r="C486" s="34" t="s">
        <v>274</v>
      </c>
      <c r="D486" s="63"/>
      <c r="E486" s="59"/>
    </row>
    <row r="487" spans="2:8">
      <c r="B487" s="57" t="s">
        <v>123</v>
      </c>
      <c r="C487" s="35" t="s">
        <v>305</v>
      </c>
      <c r="D487" s="58" t="str">
        <f>B487&amp;C487</f>
        <v>北海道釧路養護学校普通学級</v>
      </c>
      <c r="E487" s="37">
        <v>32</v>
      </c>
    </row>
    <row r="488" spans="2:8">
      <c r="B488" s="57" t="s">
        <v>123</v>
      </c>
      <c r="C488" s="35" t="s">
        <v>306</v>
      </c>
      <c r="D488" s="58" t="str">
        <f>B488&amp;C488</f>
        <v>北海道釧路養護学校重複障害学級</v>
      </c>
      <c r="E488" s="37">
        <v>6</v>
      </c>
    </row>
    <row r="489" spans="2:8">
      <c r="B489" s="37" t="s">
        <v>275</v>
      </c>
      <c r="C489" s="37" t="s">
        <v>307</v>
      </c>
      <c r="D489" s="58" t="str">
        <f>B489&amp;C489</f>
        <v>北海道釧路養護学校訪問教育学級</v>
      </c>
      <c r="E489" s="59">
        <v>3</v>
      </c>
    </row>
    <row r="490" spans="2:8">
      <c r="B490" s="57"/>
      <c r="C490" s="35"/>
      <c r="D490" s="58"/>
      <c r="E490" s="37"/>
      <c r="H490" s="20"/>
    </row>
    <row r="491" spans="2:8">
      <c r="B491" s="57"/>
      <c r="C491" s="35"/>
      <c r="D491" s="58"/>
      <c r="E491" s="37"/>
    </row>
    <row r="492" spans="2:8">
      <c r="B492" s="57"/>
      <c r="C492" s="35"/>
      <c r="D492" s="58"/>
      <c r="E492" s="37"/>
    </row>
    <row r="493" spans="2:8">
      <c r="B493" s="57"/>
      <c r="C493" s="35"/>
      <c r="D493" s="58"/>
      <c r="E493" s="37"/>
    </row>
    <row r="494" spans="2:8">
      <c r="B494" s="71" t="s">
        <v>123</v>
      </c>
      <c r="C494" s="42" t="s">
        <v>198</v>
      </c>
      <c r="D494" s="80" t="str">
        <f>B494&amp;C494</f>
        <v>北海道釧路養護学校計</v>
      </c>
      <c r="E494" s="73">
        <f>SUM(E487:E489)</f>
        <v>41</v>
      </c>
      <c r="F494" s="15" t="s">
        <v>248</v>
      </c>
    </row>
    <row r="495" spans="2:8">
      <c r="B495" s="61"/>
      <c r="C495" s="34" t="s">
        <v>339</v>
      </c>
      <c r="D495" s="63"/>
      <c r="E495" s="59"/>
    </row>
    <row r="496" spans="2:8">
      <c r="B496" s="57" t="s">
        <v>338</v>
      </c>
      <c r="C496" s="35" t="s">
        <v>305</v>
      </c>
      <c r="D496" s="58" t="str">
        <f>B496&amp;C496</f>
        <v>北海道中標津支援学校普通科普通学級</v>
      </c>
      <c r="E496" s="37">
        <v>8</v>
      </c>
    </row>
    <row r="497" spans="2:8">
      <c r="B497" s="57"/>
      <c r="C497" s="35"/>
      <c r="D497" s="58"/>
      <c r="E497" s="37"/>
    </row>
    <row r="498" spans="2:8">
      <c r="B498" s="37"/>
      <c r="C498" s="37"/>
      <c r="D498" s="58"/>
      <c r="E498" s="59"/>
    </row>
    <row r="499" spans="2:8">
      <c r="B499" s="57"/>
      <c r="C499" s="35"/>
      <c r="D499" s="58"/>
      <c r="E499" s="37"/>
      <c r="H499" s="20"/>
    </row>
    <row r="500" spans="2:8">
      <c r="B500" s="57"/>
      <c r="C500" s="35"/>
      <c r="D500" s="58"/>
      <c r="E500" s="37"/>
    </row>
    <row r="501" spans="2:8">
      <c r="B501" s="57"/>
      <c r="C501" s="35"/>
      <c r="D501" s="58"/>
      <c r="E501" s="37"/>
    </row>
    <row r="502" spans="2:8">
      <c r="B502" s="57"/>
      <c r="C502" s="35"/>
      <c r="D502" s="58"/>
      <c r="E502" s="37"/>
    </row>
    <row r="503" spans="2:8">
      <c r="B503" s="71" t="s">
        <v>340</v>
      </c>
      <c r="C503" s="42" t="s">
        <v>198</v>
      </c>
      <c r="D503" s="80" t="str">
        <f>B503&amp;C503</f>
        <v>北海道中標津支援学校普通科計</v>
      </c>
      <c r="E503" s="73">
        <f>SUM(E496:E498)</f>
        <v>8</v>
      </c>
      <c r="F503" s="15" t="s">
        <v>248</v>
      </c>
    </row>
    <row r="504" spans="2:8">
      <c r="B504" s="68" t="s">
        <v>276</v>
      </c>
      <c r="C504" s="45"/>
      <c r="D504" s="69" t="s">
        <v>276</v>
      </c>
      <c r="E504" s="70">
        <f>SUMIF(F:F,"知併設",E:E)+SUMIF(F:F,"知高単",E:E)</f>
        <v>611</v>
      </c>
      <c r="F504" s="15" t="s">
        <v>202</v>
      </c>
    </row>
    <row r="505" spans="2:8">
      <c r="B505" s="61"/>
      <c r="C505" s="34" t="s">
        <v>277</v>
      </c>
      <c r="D505" s="63"/>
      <c r="E505" s="59"/>
    </row>
    <row r="506" spans="2:8">
      <c r="B506" s="61" t="s">
        <v>60</v>
      </c>
      <c r="C506" s="36" t="s">
        <v>125</v>
      </c>
      <c r="D506" s="58" t="str">
        <f>B506&amp;C506</f>
        <v>北海道岩見沢高等養護学校普通科</v>
      </c>
      <c r="E506" s="59">
        <v>16</v>
      </c>
    </row>
    <row r="507" spans="2:8">
      <c r="B507" s="61" t="s">
        <v>60</v>
      </c>
      <c r="C507" s="36" t="s">
        <v>149</v>
      </c>
      <c r="D507" s="84" t="str">
        <f>B507&amp;C507</f>
        <v>北海道岩見沢高等養護学校工業科</v>
      </c>
      <c r="E507" s="85">
        <v>16</v>
      </c>
    </row>
    <row r="508" spans="2:8">
      <c r="B508" s="61" t="s">
        <v>60</v>
      </c>
      <c r="C508" s="36" t="s">
        <v>153</v>
      </c>
      <c r="D508" s="84" t="str">
        <f>B508&amp;C508</f>
        <v>北海道岩見沢高等養護学校商業科</v>
      </c>
      <c r="E508" s="85">
        <v>0</v>
      </c>
      <c r="H508" s="20"/>
    </row>
    <row r="509" spans="2:8">
      <c r="B509" s="61" t="s">
        <v>60</v>
      </c>
      <c r="C509" s="36" t="s">
        <v>160</v>
      </c>
      <c r="D509" s="84" t="str">
        <f>B509&amp;C509</f>
        <v>北海道岩見沢高等養護学校生活科学科</v>
      </c>
      <c r="E509" s="85">
        <v>0</v>
      </c>
    </row>
    <row r="510" spans="2:8">
      <c r="B510" s="61"/>
      <c r="C510" s="36"/>
      <c r="D510" s="58"/>
      <c r="E510" s="59"/>
    </row>
    <row r="511" spans="2:8">
      <c r="B511" s="61"/>
      <c r="C511" s="36"/>
      <c r="D511" s="58"/>
      <c r="E511" s="59"/>
    </row>
    <row r="512" spans="2:8">
      <c r="B512" s="61"/>
      <c r="C512" s="36"/>
      <c r="D512" s="58"/>
      <c r="E512" s="59"/>
    </row>
    <row r="513" spans="2:8">
      <c r="B513" s="71" t="s">
        <v>60</v>
      </c>
      <c r="C513" s="42" t="s">
        <v>198</v>
      </c>
      <c r="D513" s="80" t="str">
        <f>B513&amp;C513</f>
        <v>北海道岩見沢高等養護学校計</v>
      </c>
      <c r="E513" s="73">
        <f>SUM(E506:E509)</f>
        <v>32</v>
      </c>
      <c r="F513" s="15" t="s">
        <v>278</v>
      </c>
    </row>
    <row r="514" spans="2:8">
      <c r="B514" s="61"/>
      <c r="C514" s="34" t="s">
        <v>279</v>
      </c>
      <c r="D514" s="63"/>
      <c r="E514" s="59"/>
    </row>
    <row r="515" spans="2:8">
      <c r="B515" s="61" t="s">
        <v>78</v>
      </c>
      <c r="C515" s="36" t="s">
        <v>306</v>
      </c>
      <c r="D515" s="58" t="str">
        <f>B515&amp;C515</f>
        <v>北海道真駒内養護学校重複障害学級</v>
      </c>
      <c r="E515" s="59">
        <v>15</v>
      </c>
    </row>
    <row r="516" spans="2:8">
      <c r="B516" s="61" t="s">
        <v>78</v>
      </c>
      <c r="C516" s="36" t="s">
        <v>307</v>
      </c>
      <c r="D516" s="58" t="str">
        <f>B516&amp;C516</f>
        <v>北海道真駒内養護学校訪問教育学級</v>
      </c>
      <c r="E516" s="59">
        <v>6</v>
      </c>
    </row>
    <row r="517" spans="2:8">
      <c r="B517" s="61"/>
      <c r="C517" s="36"/>
      <c r="D517" s="58"/>
      <c r="E517" s="59"/>
      <c r="H517" s="20"/>
    </row>
    <row r="518" spans="2:8">
      <c r="B518" s="61"/>
      <c r="C518" s="36"/>
      <c r="D518" s="58"/>
      <c r="E518" s="59"/>
    </row>
    <row r="519" spans="2:8">
      <c r="B519" s="61"/>
      <c r="C519" s="36"/>
      <c r="D519" s="58"/>
      <c r="E519" s="59"/>
    </row>
    <row r="520" spans="2:8">
      <c r="B520" s="61"/>
      <c r="C520" s="36"/>
      <c r="D520" s="58"/>
      <c r="E520" s="59"/>
    </row>
    <row r="521" spans="2:8">
      <c r="B521" s="61"/>
      <c r="C521" s="36"/>
      <c r="D521" s="58"/>
      <c r="E521" s="59"/>
    </row>
    <row r="522" spans="2:8">
      <c r="B522" s="71" t="s">
        <v>78</v>
      </c>
      <c r="C522" s="42" t="s">
        <v>198</v>
      </c>
      <c r="D522" s="80" t="str">
        <f>B522&amp;C522</f>
        <v>北海道真駒内養護学校計</v>
      </c>
      <c r="E522" s="73">
        <f>SUM(E515:E516)</f>
        <v>21</v>
      </c>
      <c r="F522" s="15" t="s">
        <v>278</v>
      </c>
    </row>
    <row r="523" spans="2:8">
      <c r="B523" s="61"/>
      <c r="C523" s="34" t="s">
        <v>280</v>
      </c>
      <c r="D523" s="63"/>
      <c r="E523" s="59"/>
    </row>
    <row r="524" spans="2:8">
      <c r="B524" s="61" t="s">
        <v>79</v>
      </c>
      <c r="C524" s="36" t="s">
        <v>140</v>
      </c>
      <c r="D524" s="58" t="str">
        <f>B524&amp;C524</f>
        <v>北海道手稲養護学校普通科(肢体・重複)</v>
      </c>
      <c r="E524" s="59">
        <v>6</v>
      </c>
    </row>
    <row r="525" spans="2:8">
      <c r="B525" s="61" t="s">
        <v>281</v>
      </c>
      <c r="C525" s="36" t="s">
        <v>307</v>
      </c>
      <c r="D525" s="58" t="str">
        <f>B525&amp;C525</f>
        <v>北海道手稲養護学校訪問教育学級</v>
      </c>
      <c r="E525" s="59">
        <v>3</v>
      </c>
    </row>
    <row r="526" spans="2:8">
      <c r="B526" s="37" t="s">
        <v>280</v>
      </c>
      <c r="C526" s="37" t="s">
        <v>282</v>
      </c>
      <c r="D526" s="58" t="str">
        <f>B526&amp;C526</f>
        <v>北海道手稲養護学校普通科(病弱・普通)</v>
      </c>
      <c r="E526" s="59">
        <v>8</v>
      </c>
      <c r="H526" s="20"/>
    </row>
    <row r="527" spans="2:8">
      <c r="B527" s="37" t="s">
        <v>280</v>
      </c>
      <c r="C527" s="37" t="s">
        <v>154</v>
      </c>
      <c r="D527" s="58" t="str">
        <f>B527&amp;C527</f>
        <v>北海道手稲養護学校普通科(病弱・重複)</v>
      </c>
      <c r="E527" s="59">
        <v>3</v>
      </c>
    </row>
    <row r="528" spans="2:8">
      <c r="B528" s="37"/>
      <c r="C528" s="37"/>
      <c r="D528" s="58"/>
      <c r="E528" s="59"/>
    </row>
    <row r="529" spans="2:8">
      <c r="B529" s="37"/>
      <c r="C529" s="37"/>
      <c r="D529" s="58"/>
      <c r="E529" s="59"/>
    </row>
    <row r="530" spans="2:8">
      <c r="B530" s="37"/>
      <c r="C530" s="37"/>
      <c r="D530" s="58"/>
      <c r="E530" s="59"/>
    </row>
    <row r="531" spans="2:8">
      <c r="B531" s="71" t="s">
        <v>79</v>
      </c>
      <c r="C531" s="42" t="s">
        <v>198</v>
      </c>
      <c r="D531" s="80" t="str">
        <f>B531&amp;C531</f>
        <v>北海道手稲養護学校計</v>
      </c>
      <c r="E531" s="73">
        <f>SUM(E524:E525)</f>
        <v>9</v>
      </c>
      <c r="F531" s="15" t="s">
        <v>278</v>
      </c>
    </row>
    <row r="532" spans="2:8">
      <c r="B532" s="61"/>
      <c r="C532" s="34" t="s">
        <v>283</v>
      </c>
      <c r="D532" s="63"/>
      <c r="E532" s="59"/>
    </row>
    <row r="533" spans="2:8">
      <c r="B533" s="61" t="s">
        <v>80</v>
      </c>
      <c r="C533" s="36" t="s">
        <v>306</v>
      </c>
      <c r="D533" s="58" t="str">
        <f>B533&amp;C533</f>
        <v>北海道拓北養護学校重複障害学級</v>
      </c>
      <c r="E533" s="59">
        <v>15</v>
      </c>
    </row>
    <row r="534" spans="2:8">
      <c r="B534" s="61" t="s">
        <v>80</v>
      </c>
      <c r="C534" s="36" t="s">
        <v>307</v>
      </c>
      <c r="D534" s="58" t="str">
        <f>B534&amp;C534</f>
        <v>北海道拓北養護学校訪問教育学級</v>
      </c>
      <c r="E534" s="59">
        <v>3</v>
      </c>
      <c r="H534" s="20"/>
    </row>
    <row r="535" spans="2:8">
      <c r="B535" s="61"/>
      <c r="C535" s="36"/>
      <c r="D535" s="58"/>
      <c r="E535" s="59"/>
    </row>
    <row r="536" spans="2:8">
      <c r="B536" s="61"/>
      <c r="C536" s="36"/>
      <c r="D536" s="58"/>
      <c r="E536" s="59"/>
    </row>
    <row r="537" spans="2:8">
      <c r="B537" s="61"/>
      <c r="C537" s="36"/>
      <c r="D537" s="58"/>
      <c r="E537" s="59"/>
    </row>
    <row r="538" spans="2:8">
      <c r="B538" s="61"/>
      <c r="C538" s="36"/>
      <c r="D538" s="58"/>
      <c r="E538" s="59"/>
    </row>
    <row r="539" spans="2:8">
      <c r="B539" s="61"/>
      <c r="C539" s="36"/>
      <c r="D539" s="58"/>
      <c r="E539" s="59"/>
    </row>
    <row r="540" spans="2:8">
      <c r="B540" s="71" t="s">
        <v>80</v>
      </c>
      <c r="C540" s="42" t="s">
        <v>198</v>
      </c>
      <c r="D540" s="80" t="str">
        <f>B540&amp;C540</f>
        <v>北海道拓北養護学校計</v>
      </c>
      <c r="E540" s="73">
        <f>SUM(E533:E534)</f>
        <v>18</v>
      </c>
      <c r="F540" s="15" t="s">
        <v>278</v>
      </c>
    </row>
    <row r="541" spans="2:8">
      <c r="B541" s="61"/>
      <c r="C541" s="34" t="s">
        <v>284</v>
      </c>
      <c r="D541" s="63"/>
      <c r="E541" s="59"/>
    </row>
    <row r="542" spans="2:8">
      <c r="B542" s="61" t="s">
        <v>71</v>
      </c>
      <c r="C542" s="36" t="s">
        <v>306</v>
      </c>
      <c r="D542" s="58" t="str">
        <f>B542&amp;C542</f>
        <v>北海道函館養護学校重複障害学級</v>
      </c>
      <c r="E542" s="59">
        <v>3</v>
      </c>
    </row>
    <row r="543" spans="2:8">
      <c r="B543" s="61" t="s">
        <v>285</v>
      </c>
      <c r="C543" s="36" t="s">
        <v>307</v>
      </c>
      <c r="D543" s="58" t="str">
        <f>B543&amp;C543</f>
        <v>北海道函館養護学校訪問教育学級</v>
      </c>
      <c r="E543" s="59">
        <v>3</v>
      </c>
      <c r="H543" s="20"/>
    </row>
    <row r="544" spans="2:8">
      <c r="B544" s="61"/>
      <c r="C544" s="36"/>
      <c r="D544" s="58"/>
      <c r="E544" s="59"/>
    </row>
    <row r="545" spans="2:8">
      <c r="B545" s="61"/>
      <c r="C545" s="36"/>
      <c r="D545" s="58"/>
      <c r="E545" s="59"/>
    </row>
    <row r="546" spans="2:8">
      <c r="B546" s="61"/>
      <c r="C546" s="36"/>
      <c r="D546" s="58"/>
      <c r="E546" s="59"/>
    </row>
    <row r="547" spans="2:8">
      <c r="B547" s="61"/>
      <c r="C547" s="36"/>
      <c r="D547" s="58"/>
      <c r="E547" s="59"/>
    </row>
    <row r="548" spans="2:8">
      <c r="B548" s="61"/>
      <c r="C548" s="36"/>
      <c r="D548" s="58"/>
      <c r="E548" s="59"/>
    </row>
    <row r="549" spans="2:8">
      <c r="B549" s="71" t="s">
        <v>71</v>
      </c>
      <c r="C549" s="42" t="s">
        <v>198</v>
      </c>
      <c r="D549" s="80" t="str">
        <f>B549&amp;C549</f>
        <v>北海道函館養護学校計</v>
      </c>
      <c r="E549" s="73">
        <f>SUM(E542:E543)</f>
        <v>6</v>
      </c>
      <c r="F549" s="15" t="s">
        <v>278</v>
      </c>
    </row>
    <row r="550" spans="2:8">
      <c r="B550" s="61"/>
      <c r="C550" s="34" t="s">
        <v>286</v>
      </c>
      <c r="D550" s="63"/>
      <c r="E550" s="59"/>
    </row>
    <row r="551" spans="2:8">
      <c r="B551" s="61" t="s">
        <v>56</v>
      </c>
      <c r="C551" s="36" t="s">
        <v>306</v>
      </c>
      <c r="D551" s="58" t="str">
        <f>B551&amp;C551</f>
        <v>北海道旭川養護学校重複障害学級</v>
      </c>
      <c r="E551" s="59">
        <v>6</v>
      </c>
    </row>
    <row r="552" spans="2:8">
      <c r="B552" s="61" t="s">
        <v>56</v>
      </c>
      <c r="C552" s="36" t="s">
        <v>307</v>
      </c>
      <c r="D552" s="58" t="str">
        <f>B552&amp;C552</f>
        <v>北海道旭川養護学校訪問教育学級</v>
      </c>
      <c r="E552" s="59">
        <v>12</v>
      </c>
      <c r="H552" s="20"/>
    </row>
    <row r="553" spans="2:8">
      <c r="B553" s="61"/>
      <c r="C553" s="36"/>
      <c r="D553" s="58"/>
      <c r="E553" s="59"/>
    </row>
    <row r="554" spans="2:8">
      <c r="B554" s="61"/>
      <c r="C554" s="36"/>
      <c r="D554" s="58"/>
      <c r="E554" s="59"/>
    </row>
    <row r="555" spans="2:8">
      <c r="B555" s="61"/>
      <c r="C555" s="36"/>
      <c r="D555" s="58"/>
      <c r="E555" s="59"/>
    </row>
    <row r="556" spans="2:8">
      <c r="B556" s="61"/>
      <c r="C556" s="36"/>
      <c r="D556" s="58"/>
      <c r="E556" s="59"/>
    </row>
    <row r="557" spans="2:8">
      <c r="B557" s="71" t="s">
        <v>56</v>
      </c>
      <c r="C557" s="42" t="s">
        <v>198</v>
      </c>
      <c r="D557" s="80" t="str">
        <f>B557&amp;C557</f>
        <v>北海道旭川養護学校計</v>
      </c>
      <c r="E557" s="73">
        <f>SUM(E551:E552)</f>
        <v>18</v>
      </c>
      <c r="F557" s="15" t="s">
        <v>278</v>
      </c>
    </row>
    <row r="558" spans="2:8">
      <c r="B558" s="61"/>
      <c r="C558" s="34" t="s">
        <v>287</v>
      </c>
      <c r="D558" s="63"/>
      <c r="E558" s="59"/>
    </row>
    <row r="559" spans="2:8">
      <c r="B559" s="61" t="s">
        <v>65</v>
      </c>
      <c r="C559" s="36" t="s">
        <v>306</v>
      </c>
      <c r="D559" s="58" t="str">
        <f>B559&amp;C559</f>
        <v>北海道網走養護学校重複障害学級</v>
      </c>
      <c r="E559" s="59">
        <v>9</v>
      </c>
    </row>
    <row r="560" spans="2:8">
      <c r="B560" s="37" t="s">
        <v>65</v>
      </c>
      <c r="C560" s="37" t="s">
        <v>307</v>
      </c>
      <c r="D560" s="58" t="str">
        <f>B560&amp;C560</f>
        <v>北海道網走養護学校訪問教育学級</v>
      </c>
      <c r="E560" s="59">
        <v>9</v>
      </c>
    </row>
    <row r="561" spans="2:8">
      <c r="B561" s="37"/>
      <c r="C561" s="37"/>
      <c r="D561" s="58"/>
      <c r="E561" s="59"/>
    </row>
    <row r="562" spans="2:8">
      <c r="B562" s="37"/>
      <c r="C562" s="37"/>
      <c r="D562" s="58"/>
      <c r="E562" s="59"/>
    </row>
    <row r="563" spans="2:8">
      <c r="B563" s="37"/>
      <c r="C563" s="37"/>
      <c r="D563" s="58"/>
      <c r="E563" s="59"/>
      <c r="H563" s="20"/>
    </row>
    <row r="564" spans="2:8">
      <c r="B564" s="37"/>
      <c r="C564" s="37"/>
      <c r="D564" s="58"/>
      <c r="E564" s="59"/>
    </row>
    <row r="565" spans="2:8">
      <c r="B565" s="37"/>
      <c r="C565" s="37"/>
      <c r="D565" s="58"/>
      <c r="E565" s="59"/>
    </row>
    <row r="566" spans="2:8" ht="10.5" customHeight="1">
      <c r="B566" s="71" t="s">
        <v>65</v>
      </c>
      <c r="C566" s="42" t="s">
        <v>198</v>
      </c>
      <c r="D566" s="80" t="str">
        <f>B566&amp;C566</f>
        <v>北海道網走養護学校計</v>
      </c>
      <c r="E566" s="73">
        <f>SUM(E559:E560)</f>
        <v>18</v>
      </c>
      <c r="F566" s="15" t="s">
        <v>278</v>
      </c>
    </row>
    <row r="567" spans="2:8">
      <c r="B567" s="61"/>
      <c r="C567" s="34" t="s">
        <v>288</v>
      </c>
      <c r="D567" s="63"/>
      <c r="E567" s="59"/>
    </row>
    <row r="568" spans="2:8">
      <c r="B568" s="61" t="s">
        <v>124</v>
      </c>
      <c r="C568" s="36" t="s">
        <v>306</v>
      </c>
      <c r="D568" s="58" t="str">
        <f>B568&amp;C568</f>
        <v>北海道白糠養護学校重複障害学級</v>
      </c>
      <c r="E568" s="59">
        <v>9</v>
      </c>
    </row>
    <row r="569" spans="2:8">
      <c r="B569" s="61"/>
      <c r="C569" s="36"/>
      <c r="D569" s="58"/>
      <c r="E569" s="59"/>
    </row>
    <row r="570" spans="2:8">
      <c r="B570" s="61"/>
      <c r="C570" s="36"/>
      <c r="D570" s="58"/>
      <c r="E570" s="59"/>
    </row>
    <row r="571" spans="2:8">
      <c r="B571" s="61"/>
      <c r="C571" s="36"/>
      <c r="D571" s="58"/>
      <c r="E571" s="59"/>
    </row>
    <row r="572" spans="2:8">
      <c r="B572" s="61"/>
      <c r="C572" s="36"/>
      <c r="D572" s="58"/>
      <c r="E572" s="59"/>
      <c r="H572" s="20"/>
    </row>
    <row r="573" spans="2:8">
      <c r="B573" s="61"/>
      <c r="C573" s="36"/>
      <c r="D573" s="58"/>
      <c r="E573" s="59"/>
    </row>
    <row r="574" spans="2:8">
      <c r="B574" s="61"/>
      <c r="C574" s="36"/>
      <c r="D574" s="58"/>
      <c r="E574" s="59"/>
    </row>
    <row r="575" spans="2:8">
      <c r="B575" s="71" t="s">
        <v>124</v>
      </c>
      <c r="C575" s="42" t="s">
        <v>198</v>
      </c>
      <c r="D575" s="80" t="str">
        <f>B575&amp;C575</f>
        <v>北海道白糠養護学校計</v>
      </c>
      <c r="E575" s="73">
        <f>SUM(E568)</f>
        <v>9</v>
      </c>
      <c r="F575" s="15" t="s">
        <v>278</v>
      </c>
    </row>
    <row r="576" spans="2:8">
      <c r="B576" s="61"/>
      <c r="C576" s="34" t="s">
        <v>289</v>
      </c>
      <c r="D576" s="63"/>
      <c r="E576" s="59"/>
    </row>
    <row r="577" spans="2:6">
      <c r="B577" s="61" t="s">
        <v>43</v>
      </c>
      <c r="C577" s="36" t="s">
        <v>306</v>
      </c>
      <c r="D577" s="58" t="str">
        <f>B577&amp;C577</f>
        <v>札幌市立北翔養護学校重複障害学級</v>
      </c>
      <c r="E577" s="59">
        <v>3</v>
      </c>
    </row>
    <row r="578" spans="2:6">
      <c r="B578" s="61"/>
      <c r="C578" s="36"/>
      <c r="D578" s="58"/>
      <c r="E578" s="59"/>
    </row>
    <row r="579" spans="2:6">
      <c r="B579" s="61"/>
      <c r="C579" s="36"/>
      <c r="D579" s="58"/>
      <c r="E579" s="59"/>
    </row>
    <row r="580" spans="2:6">
      <c r="B580" s="61"/>
      <c r="C580" s="36"/>
      <c r="D580" s="58"/>
      <c r="E580" s="59"/>
    </row>
    <row r="581" spans="2:6">
      <c r="B581" s="61"/>
      <c r="C581" s="36"/>
      <c r="D581" s="58"/>
      <c r="E581" s="59"/>
    </row>
    <row r="582" spans="2:6">
      <c r="B582" s="61"/>
      <c r="C582" s="36"/>
      <c r="D582" s="58"/>
      <c r="E582" s="59"/>
    </row>
    <row r="583" spans="2:6">
      <c r="B583" s="61"/>
      <c r="C583" s="36"/>
      <c r="D583" s="58"/>
      <c r="E583" s="59"/>
    </row>
    <row r="584" spans="2:6">
      <c r="B584" s="71" t="s">
        <v>43</v>
      </c>
      <c r="C584" s="42" t="s">
        <v>198</v>
      </c>
      <c r="D584" s="80" t="str">
        <f>B584&amp;C584</f>
        <v>札幌市立北翔養護学校計</v>
      </c>
      <c r="E584" s="73">
        <f>SUM(E577)</f>
        <v>3</v>
      </c>
      <c r="F584" s="15" t="s">
        <v>278</v>
      </c>
    </row>
    <row r="585" spans="2:6">
      <c r="B585" s="68" t="s">
        <v>290</v>
      </c>
      <c r="C585" s="44"/>
      <c r="D585" s="69" t="s">
        <v>290</v>
      </c>
      <c r="E585" s="70">
        <f>SUMIF(F:F,"肢体",E:E)</f>
        <v>134</v>
      </c>
      <c r="F585" s="15" t="s">
        <v>202</v>
      </c>
    </row>
    <row r="586" spans="2:6" ht="10.5" customHeight="1">
      <c r="B586" s="71" t="s">
        <v>280</v>
      </c>
      <c r="C586" s="42" t="s">
        <v>198</v>
      </c>
      <c r="D586" s="80" t="str">
        <f>B586&amp;C586</f>
        <v>北海道手稲養護学校計</v>
      </c>
      <c r="E586" s="73">
        <f>SUM(E526:E527)</f>
        <v>11</v>
      </c>
      <c r="F586" s="15" t="s">
        <v>291</v>
      </c>
    </row>
    <row r="587" spans="2:6">
      <c r="B587" s="61"/>
      <c r="C587" s="34" t="s">
        <v>292</v>
      </c>
      <c r="D587" s="63"/>
      <c r="E587" s="59"/>
    </row>
    <row r="588" spans="2:6">
      <c r="B588" s="37" t="s">
        <v>75</v>
      </c>
      <c r="C588" s="37" t="s">
        <v>125</v>
      </c>
      <c r="D588" s="58" t="str">
        <f>B588&amp;C588</f>
        <v>北海道八雲養護学校普通科</v>
      </c>
      <c r="E588" s="59">
        <v>8</v>
      </c>
    </row>
    <row r="589" spans="2:6">
      <c r="B589" s="38" t="s">
        <v>75</v>
      </c>
      <c r="C589" s="38" t="s">
        <v>306</v>
      </c>
      <c r="D589" s="58" t="str">
        <f>B589&amp;C589</f>
        <v>北海道八雲養護学校重複障害学級</v>
      </c>
      <c r="E589" s="86">
        <v>3</v>
      </c>
    </row>
    <row r="590" spans="2:6">
      <c r="B590" s="38"/>
      <c r="C590" s="38"/>
      <c r="D590" s="58"/>
      <c r="E590" s="86"/>
    </row>
    <row r="591" spans="2:6">
      <c r="B591" s="38"/>
      <c r="C591" s="38"/>
      <c r="D591" s="58"/>
      <c r="E591" s="86"/>
    </row>
    <row r="592" spans="2:6">
      <c r="B592" s="38"/>
      <c r="C592" s="38"/>
      <c r="D592" s="58"/>
      <c r="E592" s="86"/>
    </row>
    <row r="593" spans="2:6">
      <c r="B593" s="38"/>
      <c r="C593" s="38"/>
      <c r="D593" s="58"/>
      <c r="E593" s="86"/>
    </row>
    <row r="594" spans="2:6">
      <c r="B594" s="38"/>
      <c r="C594" s="38"/>
      <c r="D594" s="58"/>
      <c r="E594" s="86"/>
    </row>
    <row r="595" spans="2:6" ht="10.5" customHeight="1">
      <c r="B595" s="71" t="s">
        <v>75</v>
      </c>
      <c r="C595" s="42" t="s">
        <v>198</v>
      </c>
      <c r="D595" s="80" t="str">
        <f>B595&amp;C595</f>
        <v>北海道八雲養護学校計</v>
      </c>
      <c r="E595" s="73">
        <f>SUM(E588:E589)</f>
        <v>11</v>
      </c>
      <c r="F595" s="15" t="s">
        <v>291</v>
      </c>
    </row>
    <row r="596" spans="2:6">
      <c r="B596" s="61"/>
      <c r="C596" s="34" t="s">
        <v>293</v>
      </c>
      <c r="D596" s="63"/>
      <c r="E596" s="59"/>
    </row>
    <row r="597" spans="2:6">
      <c r="B597" s="61" t="s">
        <v>53</v>
      </c>
      <c r="C597" s="36" t="s">
        <v>125</v>
      </c>
      <c r="D597" s="58" t="str">
        <f>B597&amp;C597</f>
        <v>札幌市立山の手養護学校普通科</v>
      </c>
      <c r="E597" s="59">
        <v>8</v>
      </c>
    </row>
    <row r="598" spans="2:6">
      <c r="B598" s="61" t="s">
        <v>53</v>
      </c>
      <c r="C598" s="36" t="s">
        <v>306</v>
      </c>
      <c r="D598" s="58" t="str">
        <f>B598&amp;C598</f>
        <v>札幌市立山の手養護学校重複障害学級</v>
      </c>
      <c r="E598" s="59">
        <v>3</v>
      </c>
    </row>
    <row r="599" spans="2:6">
      <c r="B599" s="61"/>
      <c r="C599" s="36"/>
      <c r="D599" s="58"/>
      <c r="E599" s="59"/>
    </row>
    <row r="600" spans="2:6">
      <c r="B600" s="61"/>
      <c r="C600" s="36"/>
      <c r="D600" s="58"/>
      <c r="E600" s="59"/>
    </row>
    <row r="601" spans="2:6">
      <c r="B601" s="61"/>
      <c r="C601" s="36"/>
      <c r="D601" s="58"/>
      <c r="E601" s="59"/>
    </row>
    <row r="602" spans="2:6">
      <c r="B602" s="61"/>
      <c r="C602" s="36"/>
      <c r="D602" s="58"/>
      <c r="E602" s="59"/>
    </row>
    <row r="603" spans="2:6">
      <c r="B603" s="61"/>
      <c r="C603" s="36"/>
      <c r="D603" s="58"/>
      <c r="E603" s="59"/>
    </row>
    <row r="604" spans="2:6" ht="10.5" customHeight="1">
      <c r="B604" s="71" t="s">
        <v>53</v>
      </c>
      <c r="C604" s="42" t="s">
        <v>198</v>
      </c>
      <c r="D604" s="80" t="str">
        <f>B604&amp;C604</f>
        <v>札幌市立山の手養護学校計</v>
      </c>
      <c r="E604" s="73">
        <f>SUM(E597:E598)</f>
        <v>11</v>
      </c>
      <c r="F604" s="15" t="s">
        <v>291</v>
      </c>
    </row>
    <row r="605" spans="2:6">
      <c r="B605" s="68" t="s">
        <v>294</v>
      </c>
      <c r="C605" s="44"/>
      <c r="D605" s="69" t="s">
        <v>294</v>
      </c>
      <c r="E605" s="70">
        <f>SUMIF(F:F,"病弱",E:E)</f>
        <v>33</v>
      </c>
      <c r="F605" s="15" t="s">
        <v>202</v>
      </c>
    </row>
    <row r="606" spans="2:6">
      <c r="B606" s="87"/>
      <c r="C606" s="87"/>
      <c r="D606" s="88"/>
      <c r="E606" s="89">
        <f>SUMIF(F:F,"計",E:E)</f>
        <v>1764</v>
      </c>
    </row>
    <row r="608" spans="2:6">
      <c r="B608" s="15" t="s">
        <v>193</v>
      </c>
      <c r="C608" s="15" t="s">
        <v>295</v>
      </c>
      <c r="D608" s="15" t="s">
        <v>296</v>
      </c>
      <c r="E608" s="15">
        <v>16</v>
      </c>
    </row>
    <row r="609" spans="2:5">
      <c r="B609" s="15" t="s">
        <v>193</v>
      </c>
      <c r="C609" s="15" t="s">
        <v>297</v>
      </c>
      <c r="D609" s="15" t="s">
        <v>298</v>
      </c>
      <c r="E609" s="15">
        <v>8</v>
      </c>
    </row>
    <row r="610" spans="2:5">
      <c r="B610" s="90" t="s">
        <v>193</v>
      </c>
      <c r="C610" s="91" t="s">
        <v>198</v>
      </c>
      <c r="D610" s="90" t="s">
        <v>299</v>
      </c>
      <c r="E610" s="90">
        <v>24</v>
      </c>
    </row>
    <row r="611" spans="2:5">
      <c r="B611" s="15" t="s">
        <v>45</v>
      </c>
      <c r="C611" s="15" t="s">
        <v>300</v>
      </c>
      <c r="D611" s="15" t="s">
        <v>301</v>
      </c>
      <c r="E611" s="15">
        <v>8</v>
      </c>
    </row>
    <row r="612" spans="2:5">
      <c r="B612" s="90" t="s">
        <v>45</v>
      </c>
      <c r="C612" s="91" t="s">
        <v>198</v>
      </c>
      <c r="D612" s="90" t="s">
        <v>302</v>
      </c>
      <c r="E612" s="90">
        <v>8</v>
      </c>
    </row>
    <row r="613" spans="2:5">
      <c r="E613" s="15">
        <v>32</v>
      </c>
    </row>
  </sheetData>
  <autoFilter ref="A36:BL606"/>
  <phoneticPr fontId="1"/>
  <pageMargins left="0.39370078740157483" right="0.39370078740157483" top="0.98425196850393704" bottom="0.98425196850393704" header="0.51181102362204722" footer="0.51181102362204722"/>
  <pageSetup paperSize="9" scale="85" fitToWidth="5" orientation="landscape" r:id="rId1"/>
  <headerFooter alignWithMargins="0"/>
  <rowBreaks count="11" manualBreakCount="11">
    <brk id="90" max="4" man="1"/>
    <brk id="117" max="4" man="1"/>
    <brk id="169" max="4" man="1"/>
    <brk id="224" max="4" man="1"/>
    <brk id="268" max="4" man="1"/>
    <brk id="323" max="4" man="1"/>
    <brk id="377" max="4" man="1"/>
    <brk id="431" max="4" man="1"/>
    <brk id="449" max="4" man="1"/>
    <brk id="513" max="4" man="1"/>
    <brk id="557" max="4" man="1"/>
  </rowBreaks>
  <colBreaks count="1" manualBreakCount="1">
    <brk id="5" min="37" max="27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86</vt:i4>
      </vt:variant>
    </vt:vector>
  </HeadingPairs>
  <TitlesOfParts>
    <vt:vector size="88" baseType="lpstr">
      <vt:lpstr>出願者一覧表</vt:lpstr>
      <vt:lpstr>学校情報</vt:lpstr>
      <vt:lpstr>学校情報!Print_Area</vt:lpstr>
      <vt:lpstr>出願者一覧表!Print_Area</vt:lpstr>
      <vt:lpstr>オホーツク</vt:lpstr>
      <vt:lpstr>学級種別</vt:lpstr>
      <vt:lpstr>管内</vt:lpstr>
      <vt:lpstr>区分</vt:lpstr>
      <vt:lpstr>空知</vt:lpstr>
      <vt:lpstr>釧路</vt:lpstr>
      <vt:lpstr>後志</vt:lpstr>
      <vt:lpstr>根室</vt:lpstr>
      <vt:lpstr>札幌市</vt:lpstr>
      <vt:lpstr>札幌市立山の手養護学校</vt:lpstr>
      <vt:lpstr>札幌市立北翔養護学校</vt:lpstr>
      <vt:lpstr>市立札幌みなみの杜高等支援学校</vt:lpstr>
      <vt:lpstr>市立札幌豊明高等支援学校</vt:lpstr>
      <vt:lpstr>宗谷</vt:lpstr>
      <vt:lpstr>十勝</vt:lpstr>
      <vt:lpstr>障害種別名</vt:lpstr>
      <vt:lpstr>上川</vt:lpstr>
      <vt:lpstr>性別</vt:lpstr>
      <vt:lpstr>石狩</vt:lpstr>
      <vt:lpstr>胆振</vt:lpstr>
      <vt:lpstr>渡島</vt:lpstr>
      <vt:lpstr>日高</vt:lpstr>
      <vt:lpstr>北海道旭川高等支援学校</vt:lpstr>
      <vt:lpstr>北海道旭川養護学校</vt:lpstr>
      <vt:lpstr>北海道伊達高等養護学校</vt:lpstr>
      <vt:lpstr>北海道雨竜高等養護学校</vt:lpstr>
      <vt:lpstr>北海道岩見沢高等養護学校</vt:lpstr>
      <vt:lpstr>北海道釧路養護学校</vt:lpstr>
      <vt:lpstr>北海道釧路鶴野支援学校</vt:lpstr>
      <vt:lpstr>北海道高等聾学校</vt:lpstr>
      <vt:lpstr>北海道高等聾学校・専攻科</vt:lpstr>
      <vt:lpstr>北海道今金高等養護学校</vt:lpstr>
      <vt:lpstr>北海道札幌あいの里高等支援学校</vt:lpstr>
      <vt:lpstr>北海道札幌稲穂高等支援学校</vt:lpstr>
      <vt:lpstr>北海道札幌高等養護学校</vt:lpstr>
      <vt:lpstr>北海道札幌視覚支援学校</vt:lpstr>
      <vt:lpstr>北海道札幌視覚支援学校・専攻科</vt:lpstr>
      <vt:lpstr>北海道札幌伏見支援学校</vt:lpstr>
      <vt:lpstr>北海道札幌伏見支援学校もなみ学園分校</vt:lpstr>
      <vt:lpstr>北海道札幌養護学校共栄分校</vt:lpstr>
      <vt:lpstr>北海道札幌養護学校白桜高等学園</vt:lpstr>
      <vt:lpstr>北海道七飯養護学校</vt:lpstr>
      <vt:lpstr>北海道七飯養護学校おしま学園分校</vt:lpstr>
      <vt:lpstr>北海道室蘭養護学校</vt:lpstr>
      <vt:lpstr>北海道手稲養護学校</vt:lpstr>
      <vt:lpstr>北海道小樽高等支援学校</vt:lpstr>
      <vt:lpstr>北海道小平高等養護学校</vt:lpstr>
      <vt:lpstr>北海道新篠津高等養護学校</vt:lpstr>
      <vt:lpstr>北海道新得高等支援学校</vt:lpstr>
      <vt:lpstr>北海道真駒内養護学校</vt:lpstr>
      <vt:lpstr>北海道星置養護学校ほしみ高等学園</vt:lpstr>
      <vt:lpstr>北海道千歳高等支援学校</vt:lpstr>
      <vt:lpstr>北海道帯広養護学校</vt:lpstr>
      <vt:lpstr>北海道鷹栖養護学校</vt:lpstr>
      <vt:lpstr>北海道拓北養護学校</vt:lpstr>
      <vt:lpstr>北海道稚内養護学校</vt:lpstr>
      <vt:lpstr>北海道中札内高等養護学校</vt:lpstr>
      <vt:lpstr>北海道中札内高等養護学校幕別分校</vt:lpstr>
      <vt:lpstr>北海道中標津支援学校職業学科</vt:lpstr>
      <vt:lpstr>北海道中標津支援学校普通科</vt:lpstr>
      <vt:lpstr>北海道東川養護学校</vt:lpstr>
      <vt:lpstr>北海道南幌養護学校</vt:lpstr>
      <vt:lpstr>北海道白樺高等養護学校</vt:lpstr>
      <vt:lpstr>北海道白糠養護学校</vt:lpstr>
      <vt:lpstr>北海道函館高等支援学校</vt:lpstr>
      <vt:lpstr>北海道函館養護学校</vt:lpstr>
      <vt:lpstr>北海道八雲養護学校</vt:lpstr>
      <vt:lpstr>北海道美唄養護学校</vt:lpstr>
      <vt:lpstr>北海道美深高等養護学校</vt:lpstr>
      <vt:lpstr>北海道美深高等養護学校あいべつ校</vt:lpstr>
      <vt:lpstr>北海道平取養護学校</vt:lpstr>
      <vt:lpstr>北海道平取養護学校静内ペテカリの園分校</vt:lpstr>
      <vt:lpstr>北海道北見支援学校</vt:lpstr>
      <vt:lpstr>北海道北斗高等支援学校</vt:lpstr>
      <vt:lpstr>北海道網走養護学校</vt:lpstr>
      <vt:lpstr>北海道紋別高等養護学校</vt:lpstr>
      <vt:lpstr>北海道紋別養護学校</vt:lpstr>
      <vt:lpstr>北海道紋別養護学校ひまわり学園分校</vt:lpstr>
      <vt:lpstr>北海道夕張高等養護学校</vt:lpstr>
      <vt:lpstr>北海道余市養護学校</vt:lpstr>
      <vt:lpstr>北海道余市養護学校しりべし学園分校</vt:lpstr>
      <vt:lpstr>名簿の種類</vt:lpstr>
      <vt:lpstr>留萌</vt:lpstr>
      <vt:lpstr>檜山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2023-12-20T01:17:15Z</dcterms:modified>
</cp:coreProperties>
</file>